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Admin\Desktop\SDG 12.7.1. - 2020 folder\ENGLISH\1. LATEST SET OF DOCS\"/>
    </mc:Choice>
  </mc:AlternateContent>
  <xr:revisionPtr revIDLastSave="0" documentId="13_ncr:1_{C17B19DA-70B3-4A99-8532-530FA845F14F}" xr6:coauthVersionLast="46" xr6:coauthVersionMax="46" xr10:uidLastSave="{00000000-0000-0000-0000-000000000000}"/>
  <workbookProtection workbookAlgorithmName="SHA-512" workbookHashValue="FNE/wN+oKevrJ5QvcXeKCB1UjIbXIwYHGgtDbYkIvDVytZP5z+ndzvN/F3uchz3FGbrRdUYRCHoJNeKijK/R7Q==" workbookSaltValue="zkYVvhRVIPtKALvXHpy8nA==" workbookSpinCount="100000" lockStructure="1"/>
  <bookViews>
    <workbookView xWindow="-108" yWindow="-108" windowWidth="23256" windowHeight="12576" firstSheet="1" activeTab="3" xr2:uid="{00000000-000D-0000-FFFF-FFFF00000000}"/>
  </bookViews>
  <sheets>
    <sheet name="Lists" sheetId="19" state="hidden" r:id="rId1"/>
    <sheet name="MAIN PAGE" sheetId="21" r:id="rId2"/>
    <sheet name="CONTACT DETAILS" sheetId="20" r:id="rId3"/>
    <sheet name="SB1 Fed. National Gov" sheetId="2" r:id="rId4"/>
    <sheet name="SB2 Overview States Provinces" sheetId="30" r:id="rId5"/>
    <sheet name="SB3 Overview of cities" sheetId="11" r:id="rId6"/>
    <sheet name="SB2.A" sheetId="31" r:id="rId7"/>
    <sheet name="SB2.B" sheetId="32" r:id="rId8"/>
    <sheet name="SB2.C" sheetId="33" r:id="rId9"/>
    <sheet name="SB2.D" sheetId="34" r:id="rId10"/>
    <sheet name="SB2.E" sheetId="35" r:id="rId11"/>
    <sheet name="SB2.F" sheetId="36" r:id="rId12"/>
    <sheet name="SB2.G" sheetId="37" r:id="rId13"/>
    <sheet name="SB2.H" sheetId="38" r:id="rId14"/>
    <sheet name="SB2.I" sheetId="39" r:id="rId15"/>
    <sheet name="SB2.J" sheetId="40" r:id="rId16"/>
    <sheet name="SB3 City A" sheetId="12" r:id="rId17"/>
    <sheet name="SB3 City B" sheetId="15" r:id="rId18"/>
    <sheet name="SB3 City C" sheetId="16" r:id="rId19"/>
    <sheet name="SB3 City D" sheetId="17" r:id="rId20"/>
    <sheet name="SB3 City E" sheetId="18" r:id="rId21"/>
    <sheet name="SB3 City F" sheetId="22" r:id="rId22"/>
    <sheet name="SB3 City G" sheetId="23" r:id="rId23"/>
    <sheet name="SB3 City H" sheetId="24" r:id="rId24"/>
    <sheet name="SB3 City I" sheetId="25" r:id="rId25"/>
    <sheet name="SB3 City J" sheetId="28"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8" i="28" l="1"/>
  <c r="D118" i="28"/>
  <c r="H118" i="28" s="1"/>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E118" i="25"/>
  <c r="D118" i="25"/>
  <c r="H118" i="25" s="1"/>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E118" i="24"/>
  <c r="D118" i="24"/>
  <c r="H118" i="24" s="1"/>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E118" i="23"/>
  <c r="D118" i="23"/>
  <c r="H118" i="23" s="1"/>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92" i="23"/>
  <c r="H91" i="23"/>
  <c r="H90" i="23"/>
  <c r="H89" i="23"/>
  <c r="H88" i="23"/>
  <c r="E118" i="22"/>
  <c r="D118" i="22"/>
  <c r="H118" i="22" s="1"/>
  <c r="H117" i="22"/>
  <c r="H116" i="22"/>
  <c r="H115" i="22"/>
  <c r="H114" i="22"/>
  <c r="H113" i="22"/>
  <c r="H112" i="22"/>
  <c r="H111" i="22"/>
  <c r="H110" i="22"/>
  <c r="H109" i="22"/>
  <c r="H108" i="22"/>
  <c r="H107" i="22"/>
  <c r="H106" i="22"/>
  <c r="H105" i="22"/>
  <c r="H104" i="22"/>
  <c r="H103" i="22"/>
  <c r="H102" i="22"/>
  <c r="H101" i="22"/>
  <c r="H100" i="22"/>
  <c r="H99" i="22"/>
  <c r="H98" i="22"/>
  <c r="H97" i="22"/>
  <c r="H96" i="22"/>
  <c r="H95" i="22"/>
  <c r="H94" i="22"/>
  <c r="H93" i="22"/>
  <c r="H92" i="22"/>
  <c r="H91" i="22"/>
  <c r="H90" i="22"/>
  <c r="H89" i="22"/>
  <c r="H88" i="22"/>
  <c r="E118" i="18"/>
  <c r="D118" i="18"/>
  <c r="H118" i="18" s="1"/>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E118" i="17"/>
  <c r="D118" i="17"/>
  <c r="H118" i="17" s="1"/>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E118" i="16"/>
  <c r="D118" i="16"/>
  <c r="H118" i="16" s="1"/>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E118" i="15"/>
  <c r="D118" i="15"/>
  <c r="H118" i="15" s="1"/>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E118" i="12"/>
  <c r="D118" i="12"/>
  <c r="H118" i="12" s="1"/>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E118" i="40"/>
  <c r="D118" i="40"/>
  <c r="H118" i="40" s="1"/>
  <c r="H117" i="40"/>
  <c r="H116" i="40"/>
  <c r="H115" i="40"/>
  <c r="H114" i="40"/>
  <c r="H113" i="40"/>
  <c r="H112" i="40"/>
  <c r="H111" i="40"/>
  <c r="H110" i="40"/>
  <c r="H109" i="40"/>
  <c r="H108" i="40"/>
  <c r="H107" i="40"/>
  <c r="H106" i="40"/>
  <c r="H105" i="40"/>
  <c r="H104" i="40"/>
  <c r="H103" i="40"/>
  <c r="H102" i="40"/>
  <c r="H101" i="40"/>
  <c r="H100" i="40"/>
  <c r="H99" i="40"/>
  <c r="H98" i="40"/>
  <c r="H97" i="40"/>
  <c r="H96" i="40"/>
  <c r="H95" i="40"/>
  <c r="H94" i="40"/>
  <c r="H93" i="40"/>
  <c r="H92" i="40"/>
  <c r="H91" i="40"/>
  <c r="H90" i="40"/>
  <c r="H89" i="40"/>
  <c r="H88" i="40"/>
  <c r="E118" i="39"/>
  <c r="D118" i="39"/>
  <c r="H118" i="39" s="1"/>
  <c r="H117" i="39"/>
  <c r="H116" i="39"/>
  <c r="H115" i="39"/>
  <c r="H114" i="39"/>
  <c r="H113" i="39"/>
  <c r="H112" i="39"/>
  <c r="H111" i="39"/>
  <c r="H110" i="39"/>
  <c r="H109" i="39"/>
  <c r="H108" i="39"/>
  <c r="H107" i="39"/>
  <c r="H106" i="39"/>
  <c r="H105" i="39"/>
  <c r="H104" i="39"/>
  <c r="H103" i="39"/>
  <c r="H102" i="39"/>
  <c r="H101" i="39"/>
  <c r="H100" i="39"/>
  <c r="H99" i="39"/>
  <c r="H98" i="39"/>
  <c r="H97" i="39"/>
  <c r="H96" i="39"/>
  <c r="H95" i="39"/>
  <c r="H94" i="39"/>
  <c r="H93" i="39"/>
  <c r="H92" i="39"/>
  <c r="H91" i="39"/>
  <c r="H90" i="39"/>
  <c r="H89" i="39"/>
  <c r="H88" i="39"/>
  <c r="E118" i="38"/>
  <c r="D118" i="38"/>
  <c r="H118" i="38" s="1"/>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E118" i="37"/>
  <c r="H118" i="37" s="1"/>
  <c r="D118" i="37"/>
  <c r="H117" i="37"/>
  <c r="H116" i="37"/>
  <c r="H115" i="37"/>
  <c r="H114" i="37"/>
  <c r="H113" i="37"/>
  <c r="H112" i="37"/>
  <c r="H111" i="37"/>
  <c r="H110" i="37"/>
  <c r="H109" i="37"/>
  <c r="H108" i="37"/>
  <c r="H107" i="37"/>
  <c r="H106" i="37"/>
  <c r="H105" i="37"/>
  <c r="H104" i="37"/>
  <c r="H103" i="37"/>
  <c r="H102" i="37"/>
  <c r="H101" i="37"/>
  <c r="H100" i="37"/>
  <c r="H99" i="37"/>
  <c r="H98" i="37"/>
  <c r="H97" i="37"/>
  <c r="H96" i="37"/>
  <c r="H95" i="37"/>
  <c r="H94" i="37"/>
  <c r="H93" i="37"/>
  <c r="H92" i="37"/>
  <c r="H91" i="37"/>
  <c r="H90" i="37"/>
  <c r="H89" i="37"/>
  <c r="H88" i="37"/>
  <c r="E118" i="36"/>
  <c r="D118" i="36"/>
  <c r="H118" i="36" s="1"/>
  <c r="H117" i="36"/>
  <c r="H116" i="36"/>
  <c r="H115" i="36"/>
  <c r="H114" i="36"/>
  <c r="H113" i="36"/>
  <c r="H112" i="36"/>
  <c r="H111" i="36"/>
  <c r="H110" i="36"/>
  <c r="H109" i="36"/>
  <c r="H108" i="36"/>
  <c r="H107" i="36"/>
  <c r="H106" i="36"/>
  <c r="H105" i="36"/>
  <c r="H104" i="36"/>
  <c r="H103" i="36"/>
  <c r="H102" i="36"/>
  <c r="H101" i="36"/>
  <c r="H100" i="36"/>
  <c r="H99" i="36"/>
  <c r="H98" i="36"/>
  <c r="H97" i="36"/>
  <c r="H96" i="36"/>
  <c r="H95" i="36"/>
  <c r="H94" i="36"/>
  <c r="H93" i="36"/>
  <c r="H92" i="36"/>
  <c r="H91" i="36"/>
  <c r="H90" i="36"/>
  <c r="H89" i="36"/>
  <c r="H88" i="36"/>
  <c r="E118" i="34"/>
  <c r="D118" i="34"/>
  <c r="H118" i="34" s="1"/>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92" i="34"/>
  <c r="H91" i="34"/>
  <c r="H90" i="34"/>
  <c r="H89" i="34"/>
  <c r="H88" i="34"/>
  <c r="E118" i="33"/>
  <c r="D118" i="33"/>
  <c r="H118" i="33" s="1"/>
  <c r="H117" i="33"/>
  <c r="H116" i="33"/>
  <c r="H115" i="33"/>
  <c r="H114" i="33"/>
  <c r="H113" i="33"/>
  <c r="H112" i="33"/>
  <c r="H111" i="33"/>
  <c r="H110" i="33"/>
  <c r="H109" i="33"/>
  <c r="H108" i="33"/>
  <c r="H107" i="33"/>
  <c r="H106" i="33"/>
  <c r="H105" i="33"/>
  <c r="H104" i="33"/>
  <c r="H103" i="33"/>
  <c r="H102" i="33"/>
  <c r="H101" i="33"/>
  <c r="H100" i="33"/>
  <c r="H99" i="33"/>
  <c r="H98" i="33"/>
  <c r="H97" i="33"/>
  <c r="H96" i="33"/>
  <c r="H95" i="33"/>
  <c r="H94" i="33"/>
  <c r="H93" i="33"/>
  <c r="H92" i="33"/>
  <c r="H91" i="33"/>
  <c r="H90" i="33"/>
  <c r="H89" i="33"/>
  <c r="H88" i="33"/>
  <c r="H118" i="32"/>
  <c r="E118" i="32"/>
  <c r="D118" i="32"/>
  <c r="H117" i="32"/>
  <c r="H116" i="32"/>
  <c r="H115" i="32"/>
  <c r="H114" i="32"/>
  <c r="H113" i="32"/>
  <c r="H112" i="32"/>
  <c r="H111" i="32"/>
  <c r="H110" i="32"/>
  <c r="H109" i="32"/>
  <c r="H108" i="32"/>
  <c r="H107" i="32"/>
  <c r="H106" i="32"/>
  <c r="H105" i="32"/>
  <c r="H104" i="32"/>
  <c r="H103" i="32"/>
  <c r="H102" i="32"/>
  <c r="H101" i="32"/>
  <c r="H100" i="32"/>
  <c r="H99" i="32"/>
  <c r="H98" i="32"/>
  <c r="H97" i="32"/>
  <c r="H96" i="32"/>
  <c r="H95" i="32"/>
  <c r="H94" i="32"/>
  <c r="H93" i="32"/>
  <c r="H92" i="32"/>
  <c r="H91" i="32"/>
  <c r="H90" i="32"/>
  <c r="H89" i="32"/>
  <c r="H88" i="32"/>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D119" i="37" l="1"/>
  <c r="D85" i="37"/>
  <c r="D74" i="37"/>
  <c r="D71" i="37"/>
  <c r="B61" i="37"/>
  <c r="D57" i="37"/>
  <c r="D75" i="37" s="1"/>
  <c r="B37" i="37"/>
  <c r="D32" i="37"/>
  <c r="D24" i="37"/>
  <c r="D21" i="37"/>
  <c r="D25" i="37" s="1"/>
  <c r="D85" i="28"/>
  <c r="D74" i="28"/>
  <c r="D71" i="28"/>
  <c r="B61" i="28"/>
  <c r="D57" i="28"/>
  <c r="D75" i="28" s="1"/>
  <c r="B37" i="28"/>
  <c r="D32" i="28"/>
  <c r="D24" i="28"/>
  <c r="D21" i="28"/>
  <c r="D25" i="28" s="1"/>
  <c r="D85" i="25"/>
  <c r="D74" i="25"/>
  <c r="D71" i="25"/>
  <c r="B61" i="25"/>
  <c r="D57" i="25"/>
  <c r="D75" i="25" s="1"/>
  <c r="B37" i="25"/>
  <c r="D32" i="25"/>
  <c r="D24" i="25"/>
  <c r="D21" i="25"/>
  <c r="D25" i="25" s="1"/>
  <c r="D85" i="24"/>
  <c r="D74" i="24"/>
  <c r="D71" i="24"/>
  <c r="B61" i="24"/>
  <c r="D57" i="24"/>
  <c r="D75" i="24" s="1"/>
  <c r="B37" i="24"/>
  <c r="D32" i="24"/>
  <c r="D24" i="24"/>
  <c r="D21" i="24"/>
  <c r="D25" i="24" s="1"/>
  <c r="D85" i="23"/>
  <c r="D74" i="23"/>
  <c r="D71" i="23"/>
  <c r="B61" i="23"/>
  <c r="D57" i="23"/>
  <c r="D75" i="23" s="1"/>
  <c r="B37" i="23"/>
  <c r="D32" i="23"/>
  <c r="D24" i="23"/>
  <c r="D21" i="23"/>
  <c r="D25" i="23" s="1"/>
  <c r="D85" i="22"/>
  <c r="D74" i="22"/>
  <c r="D71" i="22"/>
  <c r="B61" i="22"/>
  <c r="D57" i="22"/>
  <c r="D75" i="22" s="1"/>
  <c r="B37" i="22"/>
  <c r="D32" i="22"/>
  <c r="D24" i="22"/>
  <c r="D21" i="22"/>
  <c r="D25" i="22" s="1"/>
  <c r="D85" i="18"/>
  <c r="D74" i="18"/>
  <c r="D71" i="18"/>
  <c r="B61" i="18"/>
  <c r="D57" i="18"/>
  <c r="D75" i="18" s="1"/>
  <c r="B37" i="18"/>
  <c r="D32" i="18"/>
  <c r="D24" i="18"/>
  <c r="D21" i="18"/>
  <c r="D25" i="18" s="1"/>
  <c r="D85" i="17"/>
  <c r="D74" i="17"/>
  <c r="D71" i="17"/>
  <c r="B61" i="17"/>
  <c r="D57" i="17"/>
  <c r="D75" i="17" s="1"/>
  <c r="B37" i="17"/>
  <c r="D32" i="17"/>
  <c r="D24" i="17"/>
  <c r="D21" i="17"/>
  <c r="D25" i="17" s="1"/>
  <c r="D85" i="16"/>
  <c r="D74" i="16"/>
  <c r="D71" i="16"/>
  <c r="B61" i="16"/>
  <c r="D57" i="16"/>
  <c r="D75" i="16" s="1"/>
  <c r="B37" i="16"/>
  <c r="D32" i="16"/>
  <c r="D24" i="16"/>
  <c r="D21" i="16"/>
  <c r="D25" i="16" s="1"/>
  <c r="D85" i="15"/>
  <c r="D74" i="15"/>
  <c r="D71" i="15"/>
  <c r="B61" i="15"/>
  <c r="D57" i="15"/>
  <c r="D75" i="15" s="1"/>
  <c r="B37" i="15"/>
  <c r="D32" i="15"/>
  <c r="D25" i="15"/>
  <c r="D24" i="15"/>
  <c r="D21" i="15"/>
  <c r="D85" i="12"/>
  <c r="D74" i="12"/>
  <c r="D71" i="12"/>
  <c r="B61" i="12"/>
  <c r="D57" i="12"/>
  <c r="D75" i="12" s="1"/>
  <c r="B37" i="12"/>
  <c r="D32" i="12"/>
  <c r="D25" i="12"/>
  <c r="D24" i="12"/>
  <c r="D21" i="12"/>
  <c r="D85" i="40"/>
  <c r="D74" i="40"/>
  <c r="D71" i="40"/>
  <c r="B61" i="40"/>
  <c r="D57" i="40"/>
  <c r="D75" i="40" s="1"/>
  <c r="B37" i="40"/>
  <c r="D32" i="40"/>
  <c r="D24" i="40"/>
  <c r="D21" i="40"/>
  <c r="D25" i="40" s="1"/>
  <c r="D85" i="39"/>
  <c r="D74" i="39"/>
  <c r="D71" i="39"/>
  <c r="B61" i="39"/>
  <c r="D57" i="39"/>
  <c r="D75" i="39" s="1"/>
  <c r="B37" i="39"/>
  <c r="D32" i="39"/>
  <c r="D24" i="39"/>
  <c r="D21" i="39"/>
  <c r="D25" i="39" s="1"/>
  <c r="D85" i="38"/>
  <c r="D74" i="38"/>
  <c r="D71" i="38"/>
  <c r="B61" i="38"/>
  <c r="D57" i="38"/>
  <c r="D75" i="38" s="1"/>
  <c r="B37" i="38"/>
  <c r="D32" i="38"/>
  <c r="D24" i="38"/>
  <c r="D21" i="38"/>
  <c r="D25" i="38" s="1"/>
  <c r="D85" i="36"/>
  <c r="D74" i="36"/>
  <c r="D71" i="36"/>
  <c r="B61" i="36"/>
  <c r="D57" i="36"/>
  <c r="D75" i="36" s="1"/>
  <c r="B37" i="36"/>
  <c r="D32" i="36"/>
  <c r="D25" i="36"/>
  <c r="D24" i="36"/>
  <c r="D21" i="36"/>
  <c r="D85" i="35"/>
  <c r="D74" i="35"/>
  <c r="D71" i="35"/>
  <c r="B61" i="35"/>
  <c r="D57" i="35"/>
  <c r="D75" i="35" s="1"/>
  <c r="B37" i="35"/>
  <c r="D32" i="35"/>
  <c r="D25" i="35"/>
  <c r="D24" i="35"/>
  <c r="D21" i="35"/>
  <c r="D85" i="34"/>
  <c r="D74" i="34"/>
  <c r="D71" i="34"/>
  <c r="B61" i="34"/>
  <c r="D57" i="34"/>
  <c r="D75" i="34" s="1"/>
  <c r="B37" i="34"/>
  <c r="D32" i="34"/>
  <c r="D24" i="34"/>
  <c r="D21" i="34"/>
  <c r="D25" i="34" s="1"/>
  <c r="D85" i="33"/>
  <c r="D74" i="33"/>
  <c r="D71" i="33"/>
  <c r="B61" i="33"/>
  <c r="D57" i="33"/>
  <c r="D75" i="33" s="1"/>
  <c r="B37" i="33"/>
  <c r="D32" i="33"/>
  <c r="D24" i="33"/>
  <c r="D21" i="33"/>
  <c r="D25" i="33" s="1"/>
  <c r="D85" i="32"/>
  <c r="D74" i="32"/>
  <c r="D71" i="32"/>
  <c r="B61" i="32"/>
  <c r="D57" i="32"/>
  <c r="D75" i="32" s="1"/>
  <c r="B37" i="32"/>
  <c r="D32" i="32"/>
  <c r="D24" i="32"/>
  <c r="D25" i="32" s="1"/>
  <c r="D21" i="32"/>
  <c r="D85" i="31"/>
  <c r="D86" i="2"/>
  <c r="D119" i="22"/>
  <c r="D119" i="28"/>
  <c r="D119" i="25"/>
  <c r="D119" i="24"/>
  <c r="D119" i="23"/>
  <c r="D119" i="18"/>
  <c r="D119" i="17"/>
  <c r="D119" i="16"/>
  <c r="D119" i="15"/>
  <c r="D119" i="12"/>
  <c r="D21" i="31"/>
  <c r="D24" i="31" l="1"/>
  <c r="D25" i="2"/>
  <c r="D74" i="31"/>
  <c r="D71" i="31"/>
  <c r="D57" i="31"/>
  <c r="D75" i="31" s="1"/>
  <c r="D32" i="31"/>
  <c r="D22" i="2"/>
  <c r="D8" i="28" l="1"/>
  <c r="D8" i="25"/>
  <c r="D8" i="24"/>
  <c r="D8" i="23"/>
  <c r="D8" i="22"/>
  <c r="D8" i="18"/>
  <c r="D8" i="17"/>
  <c r="D8" i="16"/>
  <c r="D8" i="15"/>
  <c r="D8" i="12"/>
  <c r="D8" i="40"/>
  <c r="D8" i="39"/>
  <c r="D8" i="38"/>
  <c r="D8" i="37"/>
  <c r="D8" i="36"/>
  <c r="D8" i="35"/>
  <c r="D8" i="34"/>
  <c r="D8" i="33"/>
  <c r="D8" i="32"/>
  <c r="D119" i="40" l="1"/>
  <c r="D119" i="39"/>
  <c r="D119" i="38"/>
  <c r="D119" i="36"/>
  <c r="D119" i="35"/>
  <c r="D119" i="34"/>
  <c r="D119" i="33"/>
  <c r="D119" i="32"/>
  <c r="D125" i="2" l="1"/>
  <c r="D120" i="2"/>
  <c r="E118" i="35" l="1"/>
  <c r="D118" i="35"/>
  <c r="D120" i="25"/>
  <c r="D120" i="23"/>
  <c r="D120" i="22"/>
  <c r="D120" i="16"/>
  <c r="D120" i="40"/>
  <c r="D120" i="37"/>
  <c r="D120" i="36"/>
  <c r="D120" i="33"/>
  <c r="D120" i="32"/>
  <c r="D9" i="2"/>
  <c r="D120" i="12" l="1"/>
  <c r="D120" i="28"/>
  <c r="D120" i="38"/>
  <c r="D120" i="15"/>
  <c r="D120" i="17"/>
  <c r="D120" i="35"/>
  <c r="D120" i="34"/>
  <c r="D120" i="39"/>
  <c r="D120" i="18"/>
  <c r="D120" i="24"/>
  <c r="C29" i="21"/>
  <c r="D29" i="21" s="1"/>
  <c r="C30" i="21"/>
  <c r="D30" i="21" s="1"/>
  <c r="C31" i="21"/>
  <c r="D31" i="21" s="1"/>
  <c r="C36" i="21"/>
  <c r="D36" i="21" s="1"/>
  <c r="C37" i="21"/>
  <c r="D37" i="21" s="1"/>
  <c r="C38" i="21"/>
  <c r="D38" i="21" s="1"/>
  <c r="C39" i="21"/>
  <c r="D39" i="21" s="1"/>
  <c r="C40" i="21"/>
  <c r="D40" i="21" s="1"/>
  <c r="C41" i="21"/>
  <c r="D41" i="21" s="1"/>
  <c r="C42" i="21"/>
  <c r="D42" i="21" s="1"/>
  <c r="C43" i="21"/>
  <c r="D43" i="21" s="1"/>
  <c r="C44" i="21"/>
  <c r="D44" i="21" s="1"/>
  <c r="C35" i="21"/>
  <c r="D35" i="21" s="1"/>
  <c r="C23" i="21"/>
  <c r="D23" i="21" s="1"/>
  <c r="C24" i="21"/>
  <c r="D24" i="21" s="1"/>
  <c r="C25" i="21"/>
  <c r="D25" i="21" s="1"/>
  <c r="C26" i="21"/>
  <c r="D26" i="21" s="1"/>
  <c r="C27" i="21"/>
  <c r="D27" i="21" s="1"/>
  <c r="C28" i="21"/>
  <c r="D28" i="21" s="1"/>
  <c r="C22" i="21"/>
  <c r="D22" i="21" s="1"/>
  <c r="B36" i="21"/>
  <c r="B37" i="21"/>
  <c r="B38" i="21"/>
  <c r="B39" i="21"/>
  <c r="B40" i="21"/>
  <c r="B41" i="21"/>
  <c r="B42" i="21"/>
  <c r="B43" i="21"/>
  <c r="B44" i="21"/>
  <c r="B35" i="21"/>
  <c r="B23" i="21"/>
  <c r="B24" i="21"/>
  <c r="B25" i="21"/>
  <c r="B26" i="21"/>
  <c r="B27" i="21"/>
  <c r="B28" i="21"/>
  <c r="B29" i="21"/>
  <c r="B30" i="21"/>
  <c r="B31" i="21"/>
  <c r="B22" i="21"/>
  <c r="D122" i="35" l="1"/>
  <c r="C20" i="21"/>
  <c r="D20" i="21" s="1"/>
  <c r="C33" i="21"/>
  <c r="D33" i="21" s="1"/>
  <c r="D18" i="21"/>
  <c r="D126" i="2" l="1"/>
  <c r="D119" i="31"/>
  <c r="H7" i="11"/>
  <c r="G8" i="11" s="1"/>
  <c r="H7" i="30"/>
  <c r="G11" i="30" s="1"/>
  <c r="G10" i="30" l="1"/>
  <c r="G7" i="30"/>
  <c r="G13" i="30"/>
  <c r="G9" i="30"/>
  <c r="G14" i="30"/>
  <c r="G16" i="30"/>
  <c r="G12" i="30"/>
  <c r="G8" i="30"/>
  <c r="G15" i="30"/>
  <c r="G15" i="11"/>
  <c r="G11" i="11"/>
  <c r="G14" i="11"/>
  <c r="G10" i="11"/>
  <c r="G7" i="11"/>
  <c r="G13" i="11"/>
  <c r="G9" i="11"/>
  <c r="G16" i="11"/>
  <c r="G12" i="11"/>
  <c r="D72" i="2"/>
  <c r="D58" i="2"/>
  <c r="D4" i="2"/>
  <c r="D122" i="40" l="1"/>
  <c r="B61" i="31"/>
  <c r="B37" i="31"/>
  <c r="E118" i="31"/>
  <c r="D118" i="31"/>
  <c r="D8" i="31"/>
  <c r="H118" i="31" l="1"/>
  <c r="D120" i="31"/>
  <c r="D3" i="12"/>
  <c r="D33" i="2" l="1"/>
  <c r="B38" i="2"/>
  <c r="B62" i="2"/>
  <c r="H90" i="2" l="1"/>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89" i="2"/>
  <c r="D3" i="17" l="1"/>
  <c r="D3" i="18"/>
  <c r="D3" i="40" l="1"/>
  <c r="D3" i="39"/>
  <c r="D3" i="38"/>
  <c r="D3" i="37"/>
  <c r="D3" i="36"/>
  <c r="D3" i="35"/>
  <c r="D3" i="34"/>
  <c r="D3" i="33"/>
  <c r="D3" i="32"/>
  <c r="D3" i="28"/>
  <c r="D3" i="25"/>
  <c r="D3" i="24"/>
  <c r="D3" i="23"/>
  <c r="D3" i="22"/>
  <c r="D3" i="16"/>
  <c r="D3" i="15"/>
  <c r="D3" i="31"/>
  <c r="D75" i="2" l="1"/>
  <c r="D26" i="2" l="1"/>
  <c r="E119" i="2" l="1"/>
  <c r="D76" i="2" l="1"/>
  <c r="D119" i="2" l="1"/>
  <c r="D121" i="2" l="1"/>
  <c r="D123" i="2" s="1"/>
  <c r="D127" i="2" s="1"/>
  <c r="H119" i="2"/>
  <c r="B54" i="21" l="1"/>
  <c r="D122" i="12"/>
  <c r="F7" i="11" s="1"/>
  <c r="D122" i="15"/>
  <c r="F8" i="11" s="1"/>
  <c r="D122" i="16"/>
  <c r="F9" i="11" s="1"/>
  <c r="D122" i="17"/>
  <c r="F10" i="11" s="1"/>
  <c r="D122" i="18"/>
  <c r="F11" i="11" s="1"/>
  <c r="D122" i="22"/>
  <c r="F12" i="11" s="1"/>
  <c r="D122" i="23"/>
  <c r="F13" i="11" s="1"/>
  <c r="D122" i="24"/>
  <c r="F14" i="11" s="1"/>
  <c r="D122" i="25"/>
  <c r="F15" i="11" s="1"/>
  <c r="D122" i="28"/>
  <c r="F16" i="11" s="1"/>
  <c r="D122" i="37"/>
  <c r="F13" i="30" s="1"/>
  <c r="D122" i="38"/>
  <c r="F14" i="30" s="1"/>
  <c r="D122" i="39"/>
  <c r="F15" i="30" s="1"/>
  <c r="F16" i="30"/>
  <c r="D122" i="32"/>
  <c r="F8" i="30" s="1"/>
  <c r="F11" i="30"/>
  <c r="D122" i="33"/>
  <c r="F9" i="30" s="1"/>
  <c r="D122" i="34"/>
  <c r="F10" i="30" s="1"/>
  <c r="D122" i="36"/>
  <c r="F12" i="30" s="1"/>
  <c r="F18" i="11" l="1"/>
  <c r="D54" i="21" s="1"/>
  <c r="D25" i="31"/>
  <c r="D122" i="31" s="1"/>
  <c r="F7" i="30" s="1"/>
  <c r="F18" i="30" s="1"/>
  <c r="C54" i="21" s="1"/>
  <c r="C50" i="21" l="1"/>
</calcChain>
</file>

<file path=xl/sharedStrings.xml><?xml version="1.0" encoding="utf-8"?>
<sst xmlns="http://schemas.openxmlformats.org/spreadsheetml/2006/main" count="5782" uniqueCount="424">
  <si>
    <t>…</t>
  </si>
  <si>
    <t>SUB-INDICATORS AND SCORING DETAILS</t>
  </si>
  <si>
    <t>Email address</t>
  </si>
  <si>
    <t>Please kindly specify hereafter information regarding the relevant institutions and contact persons who completed this form:</t>
  </si>
  <si>
    <t>1 pt</t>
  </si>
  <si>
    <t>Max. Score</t>
  </si>
  <si>
    <t>0.20 pts</t>
  </si>
  <si>
    <t>YES</t>
  </si>
  <si>
    <t>C: Practical support delivered to procurement practitioners on the implementation of SPP/GPP</t>
  </si>
  <si>
    <t>A</t>
  </si>
  <si>
    <t>B</t>
  </si>
  <si>
    <t>C</t>
  </si>
  <si>
    <t>o A helpdesk is available for procurement practitioners</t>
  </si>
  <si>
    <t>E: Existence of a SPP monitoring system</t>
  </si>
  <si>
    <t>E</t>
  </si>
  <si>
    <t>0.30 pts</t>
  </si>
  <si>
    <t>Energy-saving</t>
  </si>
  <si>
    <t>D(a)</t>
  </si>
  <si>
    <t>D(b)</t>
  </si>
  <si>
    <t>D(c)</t>
  </si>
  <si>
    <t>D</t>
  </si>
  <si>
    <t>B. The Public Procurement regulatory framework is conducive to sustainable public procurement</t>
  </si>
  <si>
    <t>NO</t>
  </si>
  <si>
    <t xml:space="preserve"> 0.70 pts</t>
  </si>
  <si>
    <r>
      <t>o</t>
    </r>
    <r>
      <rPr>
        <b/>
        <sz val="8"/>
        <rFont val="Calibri"/>
        <family val="2"/>
        <scheme val="minor"/>
      </rPr>
      <t xml:space="preserve"> Functional / Output-based / Performance-based specifications</t>
    </r>
    <r>
      <rPr>
        <sz val="8"/>
        <rFont val="Calibri"/>
        <family val="2"/>
        <scheme val="minor"/>
      </rPr>
      <t xml:space="preserve"> can be used as criteria.
Such specifications indicate what the procured items should achieve in terms of the functions performed, the level of performance reached, or the delivered outputs/outcomes (for example, light bulbs with limited energy consumption, or vehicles with limited CO2 emissions).</t>
    </r>
  </si>
  <si>
    <t>Environmental and social considerations</t>
  </si>
  <si>
    <t xml:space="preserve">B(b) </t>
  </si>
  <si>
    <t>B(b) Provisions in the legal and regulatory framework mandate the procurement of sustainable alternatives</t>
  </si>
  <si>
    <t>The procurement of sustainable alternatives is:</t>
  </si>
  <si>
    <t xml:space="preserve">B(a) </t>
  </si>
  <si>
    <t>B(a)1</t>
  </si>
  <si>
    <t>Environmental considerations</t>
  </si>
  <si>
    <t>Social considerations</t>
  </si>
  <si>
    <t>B(a)2-1</t>
  </si>
  <si>
    <t>B(a)2-2</t>
  </si>
  <si>
    <t>B(a)3-1</t>
  </si>
  <si>
    <t>B(a)3-2</t>
  </si>
  <si>
    <t>B(a) 4-1</t>
  </si>
  <si>
    <t>B(a) 4-2</t>
  </si>
  <si>
    <t>B(a)5</t>
  </si>
  <si>
    <t>B(a)6</t>
  </si>
  <si>
    <t>B(b)</t>
  </si>
  <si>
    <r>
      <t xml:space="preserve">o Guidelines and tools, or an official catalogue of  eco-labelled products, have been developed and </t>
    </r>
    <r>
      <rPr>
        <u/>
        <sz val="8"/>
        <rFont val="Calibri"/>
        <family val="2"/>
        <scheme val="minor"/>
      </rPr>
      <t>are periodically revised</t>
    </r>
  </si>
  <si>
    <t>None of those listed</t>
  </si>
  <si>
    <t>NO, such criteria, standards, or labels cannot be used</t>
  </si>
  <si>
    <t>YES, functional, output-based, and / or performance-based specifications can be used</t>
  </si>
  <si>
    <t>NO, those cannot be used as criteria</t>
  </si>
  <si>
    <t>YES, contract award can be based on such approaches / criteria</t>
  </si>
  <si>
    <t>YES, life-cycle costing can be used</t>
  </si>
  <si>
    <t>YES, contract performance clauses can specify sustainability requirements</t>
  </si>
  <si>
    <t>YES, compliance with sustainability requirements is controlled during performance of contracts</t>
  </si>
  <si>
    <t>NO, contract award cannot be based on such approaches/ criteria</t>
  </si>
  <si>
    <t>NO, life-cycle costing cannot be used</t>
  </si>
  <si>
    <t>NO, contract performance clauses cannot specify sustainability requirements</t>
  </si>
  <si>
    <t>NO, compliance with sustainability requirements is NOT controlled during performance of contracts</t>
  </si>
  <si>
    <t>NO, no risk-assessment analysis has been conducted</t>
  </si>
  <si>
    <t>YES, a risk-assessment analysis has been conducted prior to the selection of categories</t>
  </si>
  <si>
    <t>Federal/ National government</t>
  </si>
  <si>
    <t>SUB-INDEX 1</t>
  </si>
  <si>
    <t>SUB-INDEX 2</t>
  </si>
  <si>
    <t>SUB-INDEX 3</t>
  </si>
  <si>
    <t>Respondent #1</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</si>
  <si>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</si>
  <si>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</si>
  <si>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</si>
  <si>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</si>
  <si>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</si>
  <si>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</si>
  <si>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</si>
  <si>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</si>
  <si>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</si>
  <si>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</si>
  <si>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</si>
  <si>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</si>
  <si>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</si>
  <si>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</si>
  <si>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CONTACT INFORMATION OF RESPONDENTS</t>
  </si>
  <si>
    <t>sophie.loueyraud@un.org</t>
  </si>
  <si>
    <t>Programme Officer, UN Environment Programme</t>
  </si>
  <si>
    <t>Consultant, UN Environment Programme</t>
  </si>
  <si>
    <t>cc    farid.yaker@un.org</t>
  </si>
  <si>
    <t>Any question?
You may contact us at:</t>
  </si>
  <si>
    <t>Direct links to specific sub-national governement(s) tabs:</t>
  </si>
  <si>
    <t>FINAL INDEX CALCULATION</t>
  </si>
  <si>
    <t>"SB3 City B" tab
Click here
to provide your inputs</t>
  </si>
  <si>
    <t>"SB3 City C" tab
Click here
to provide your inputs</t>
  </si>
  <si>
    <t>"SB3 City D" tab
Click here
to provide your inputs</t>
  </si>
  <si>
    <t>"SB3 City E" tab
Click here
to provide your inputs</t>
  </si>
  <si>
    <t>"SB3 City F" tab
Click here
to provide your inputs</t>
  </si>
  <si>
    <t>"SB3 City G" tab
Click here
to provide your inputs</t>
  </si>
  <si>
    <t>"SB3 City H" tab
Click here
to provide your inputs</t>
  </si>
  <si>
    <t>"SB3 City I" tab
Click here
to provide your inputs</t>
  </si>
  <si>
    <t>"SB3 City J" tab
Click here
to provide your inputs</t>
  </si>
  <si>
    <t>City "A"</t>
  </si>
  <si>
    <t>City "B"</t>
  </si>
  <si>
    <t>City "C"</t>
  </si>
  <si>
    <t>City "D"</t>
  </si>
  <si>
    <t>City "E"</t>
  </si>
  <si>
    <t>City "F"</t>
  </si>
  <si>
    <t>City "G"</t>
  </si>
  <si>
    <t>City "H"</t>
  </si>
  <si>
    <t>City "I"</t>
  </si>
  <si>
    <t>City "J"</t>
  </si>
  <si>
    <t>1/ Defining technical specifications</t>
  </si>
  <si>
    <t>2/ Sourcing of suppliers</t>
  </si>
  <si>
    <t>1. Your category here</t>
  </si>
  <si>
    <t>3. Your category here</t>
  </si>
  <si>
    <t>4. Your category here</t>
  </si>
  <si>
    <t>2. Your category here</t>
  </si>
  <si>
    <t>5. Etc.</t>
  </si>
  <si>
    <t>LABELS</t>
  </si>
  <si>
    <t>Bio-based</t>
  </si>
  <si>
    <t>Organically-grown food</t>
  </si>
  <si>
    <t>Organic cotton/fabric</t>
  </si>
  <si>
    <t>Sustainably-sourced paper</t>
  </si>
  <si>
    <t>Sustainably-sourced timber</t>
  </si>
  <si>
    <t>D(c): RISK-ASSESSMENT AND IMPACT PRIORITISATION</t>
  </si>
  <si>
    <t>F: Percentage of sustainable public procurement</t>
  </si>
  <si>
    <r>
      <t xml:space="preserve">A (provincial, or state) SPP action plan, policy and/or SPP regulatory requirements has/have been developed and approved by the government.
(or, a related national / federal plan / policy / regulatory requirements already apply(ies) to your local governement procurement).
</t>
    </r>
    <r>
      <rPr>
        <i/>
        <sz val="8"/>
        <rFont val="Calibri"/>
        <family val="2"/>
        <scheme val="minor"/>
      </rPr>
      <t>Action plan, policy-related documents and relevant regulatory requirements should be accessible online.</t>
    </r>
  </si>
  <si>
    <t>FINAL CALCULATION OF SUB-INDEX 2-B
(FOR AREA CONSIDERED)</t>
  </si>
  <si>
    <t>FINAL CALCULATION OF SUB-INDEX 2-C
(FOR AREA CONSIDERED)</t>
  </si>
  <si>
    <t>FINAL CALCULATION OF SUB-INDEX 2-D
(FOR AREA CONSIDERED)</t>
  </si>
  <si>
    <t>FINAL CALCULATION OF SUB-INDEX 2-E
(FOR AREA CONSIDERED)</t>
  </si>
  <si>
    <t>FINAL CALCULATION OF SUB-INDEX 2-F
(FOR AREA CONSIDERED)</t>
  </si>
  <si>
    <t>FINAL CALCULATION OF SUB-INDEX 2-G
(FOR AREA CONSIDERED)</t>
  </si>
  <si>
    <t>FINAL CALCULATION OF SUB-INDEX 2-H
(FOR AREA CONSIDERED)</t>
  </si>
  <si>
    <t>FINAL CALCULATION OF SUB-INDEX 2-I
(FOR AREA CONSIDERED)</t>
  </si>
  <si>
    <t>FINAL CALCULATION OF SUB-INDEX 2-J
(FOR AREA CONSIDERED)</t>
  </si>
  <si>
    <t>FINAL CALCULATION OF SUB-INDEX 3-A
(FOR AREA CONSIDERED)</t>
  </si>
  <si>
    <t>SUB-INDEX 3
CITY OR MUNICIPALITY (A)</t>
  </si>
  <si>
    <t>SUB-INDEX 3
CITY OR MUNICIPALITY (B)</t>
  </si>
  <si>
    <t>FINAL CALCULATION OF SUB-INDEX 3-B
(FOR AREA CONSIDERED)</t>
  </si>
  <si>
    <t>SUB-INDEX 3
CITY OR MUNICIPALITY (C)</t>
  </si>
  <si>
    <t>FINAL CALCULATION OF SUB-INDEX 3-C
(FOR AREA CONSIDERED)</t>
  </si>
  <si>
    <t>SUB-INDEX 3
CITY OR MUNICIPALITY (D)</t>
  </si>
  <si>
    <t>FINAL CALCULATION OF SUB-INDEX 3-D
(FOR AREA CONSIDERED)</t>
  </si>
  <si>
    <t>SUB-INDEX 3
CITY OR MUNICIPALITY (E)</t>
  </si>
  <si>
    <t>FINAL CALCULATION OF SUB-INDEX 3-E
(FOR AREA CONSIDERED)</t>
  </si>
  <si>
    <t>SUB-INDEX 3
CITY OR MUNICIPALITY (F)</t>
  </si>
  <si>
    <t>FINAL CALCULATION OF SUB-INDEX 3-F
(FOR AREA CONSIDERED)</t>
  </si>
  <si>
    <t>SUB-INDEX 3
CITY OR MUNICIPALITY (G)</t>
  </si>
  <si>
    <t>FINAL CALCULATION OF SUB-INDEX 3-G
(FOR AREA CONSIDERED)</t>
  </si>
  <si>
    <t>SUB-INDEX 3
CITY OR MUNICIPALITY (I)</t>
  </si>
  <si>
    <t>FINAL CALCULATION OF SUB-INDEX 3-I
(FOR AREA CONSIDERED)</t>
  </si>
  <si>
    <t>SUB-INDEX 3
CITY OR MUNICIPALITY (H)</t>
  </si>
  <si>
    <t>FINAL CALCULATION OF SUB-INDEX 3-H
(FOR AREA CONSIDERED)</t>
  </si>
  <si>
    <t>SUB-INDEX 3
CITY OR MUNICIPALITY (J)</t>
  </si>
  <si>
    <t>FINAL CALCULATION OF SUB-INDEX 3-J
(FOR AREA CONSIDERED)</t>
  </si>
  <si>
    <t>Please click on the cells below and
select an answer from the drop-down lists</t>
  </si>
  <si>
    <t>Please enter the requested values in the cells below</t>
  </si>
  <si>
    <r>
      <t xml:space="preserve">A (national, federal) SPP action plan, policy and/or SPP regulatory requirements has/have been developed and approved by the government.
</t>
    </r>
    <r>
      <rPr>
        <i/>
        <sz val="8"/>
        <rFont val="Calibri"/>
        <family val="2"/>
        <scheme val="minor"/>
      </rPr>
      <t>Action plan, policy-related documents and/or relevant regulatory requirements should be accessible online.</t>
    </r>
  </si>
  <si>
    <r>
      <t xml:space="preserve">A </t>
    </r>
    <r>
      <rPr>
        <b/>
        <sz val="8"/>
        <rFont val="Calibri"/>
        <family val="2"/>
        <scheme val="minor"/>
      </rPr>
      <t xml:space="preserve">risk-assessment analysis </t>
    </r>
    <r>
      <rPr>
        <sz val="8"/>
        <rFont val="Calibri"/>
        <family val="2"/>
        <scheme val="minor"/>
      </rPr>
      <t xml:space="preserve">has been conducted to identify which product or service would show the highest potential </t>
    </r>
    <r>
      <rPr>
        <b/>
        <sz val="8"/>
        <rFont val="Calibri"/>
        <family val="2"/>
        <scheme val="minor"/>
      </rPr>
      <t>environmental (and / or social impact</t>
    </r>
    <r>
      <rPr>
        <sz val="8"/>
        <rFont val="Calibri"/>
        <family val="2"/>
        <scheme val="minor"/>
      </rPr>
      <t>), and priority has been given to setting criteria for those categories first.</t>
    </r>
  </si>
  <si>
    <t>o Training sessions are organised at least once a year to build the capacity of public procurement practitioners in the implementation of SPP/GPP.</t>
  </si>
  <si>
    <t>o Best practice or (at least 3) case studies are shared with procurement practitioners (please only take account of studies developed in the last 3 years), which may include the translation of relevant documents developed by other countries</t>
  </si>
  <si>
    <r>
      <t xml:space="preserve">A (municipal/city) SPP action plan, policy and/or SPP regulatory requirements has/have been developed and approved by the government.
(or, a related national / provincial /regional plan / policy / regulatory requirements already apply(ies) to your local governement procurement).
</t>
    </r>
    <r>
      <rPr>
        <i/>
        <sz val="8"/>
        <rFont val="Calibri"/>
        <family val="2"/>
        <scheme val="minor"/>
      </rPr>
      <t>Action plan, policy-related documents and / or relevant regulatory requirements should be accessible online.</t>
    </r>
  </si>
  <si>
    <t>E(b) Monitoring of SPP implementation</t>
  </si>
  <si>
    <t>PROCUREMENT CATEGORIES
****
Please copy/paste below the public procurement spend categories used by your government</t>
  </si>
  <si>
    <r>
      <t>Please indicate the</t>
    </r>
    <r>
      <rPr>
        <b/>
        <sz val="8"/>
        <rFont val="Calibri"/>
        <family val="2"/>
        <scheme val="minor"/>
      </rPr>
      <t xml:space="preserve"> total value of contracts including sustainability requirements</t>
    </r>
    <r>
      <rPr>
        <sz val="8"/>
        <rFont val="Calibri"/>
        <family val="2"/>
        <scheme val="minor"/>
      </rPr>
      <t xml:space="preserve"> for the procurement of the procurement categories you listed in column B</t>
    </r>
  </si>
  <si>
    <t>F</t>
  </si>
  <si>
    <t>6.</t>
  </si>
  <si>
    <t>7.</t>
  </si>
  <si>
    <t>8.</t>
  </si>
  <si>
    <r>
      <t xml:space="preserve">2. Has a </t>
    </r>
    <r>
      <rPr>
        <b/>
        <sz val="8"/>
        <rFont val="Calibri"/>
        <family val="2"/>
        <scheme val="minor"/>
      </rPr>
      <t>specific target</t>
    </r>
    <r>
      <rPr>
        <sz val="8"/>
        <rFont val="Calibri"/>
        <family val="2"/>
        <scheme val="minor"/>
      </rPr>
      <t xml:space="preserve"> been set for sustainable procurement implementation?
(for example, specific % of "green", or socially-responsible contracts)</t>
    </r>
  </si>
  <si>
    <t>If you are reporting for a:
Federal/ National Government</t>
  </si>
  <si>
    <t>Department / Ministry / Organisation</t>
  </si>
  <si>
    <t>Contact person
First Name</t>
  </si>
  <si>
    <t>Contact person
Last Name</t>
  </si>
  <si>
    <t>Name of represented government</t>
  </si>
  <si>
    <t>Contact person
Position</t>
  </si>
  <si>
    <t>Additional
Email address (if relevant)</t>
  </si>
  <si>
    <t>FEDERAL / NATIONAL GOVERNMENT (Calculation of Sub-Index 1)</t>
  </si>
  <si>
    <t>State/Province "A"</t>
  </si>
  <si>
    <t>State/Province "B"</t>
  </si>
  <si>
    <t>State/Province "C"</t>
  </si>
  <si>
    <t>State/Province "D"</t>
  </si>
  <si>
    <t>State/Province "E"</t>
  </si>
  <si>
    <t>State/Province "F"</t>
  </si>
  <si>
    <t>State/Province "G"</t>
  </si>
  <si>
    <t>State/Province "H"</t>
  </si>
  <si>
    <t>State/Province "I"</t>
  </si>
  <si>
    <t>State/Province "J"</t>
  </si>
  <si>
    <r>
      <t>Click here
to provide your inputs in 
"</t>
    </r>
    <r>
      <rPr>
        <u/>
        <sz val="9"/>
        <color rgb="FF2A7E54"/>
        <rFont val="Calibri"/>
        <family val="2"/>
        <scheme val="minor"/>
      </rPr>
      <t>SB3 City A</t>
    </r>
    <r>
      <rPr>
        <sz val="9"/>
        <color rgb="FF2A7E54"/>
        <rFont val="Calibri"/>
        <family val="2"/>
        <scheme val="minor"/>
      </rPr>
      <t xml:space="preserve">" tab
</t>
    </r>
  </si>
  <si>
    <r>
      <rPr>
        <sz val="11"/>
        <color theme="10"/>
        <rFont val="Calibri"/>
        <family val="2"/>
        <scheme val="minor"/>
      </rPr>
      <t>Return to</t>
    </r>
    <r>
      <rPr>
        <u/>
        <sz val="11"/>
        <color theme="10"/>
        <rFont val="Calibri"/>
        <family val="2"/>
        <scheme val="minor"/>
      </rPr>
      <t xml:space="preserve">
MAIN PAGE</t>
    </r>
  </si>
  <si>
    <r>
      <rPr>
        <sz val="11"/>
        <color theme="10"/>
        <rFont val="Calibri"/>
        <family val="2"/>
        <scheme val="minor"/>
      </rPr>
      <t>You are currently on the</t>
    </r>
    <r>
      <rPr>
        <u/>
        <sz val="11"/>
        <color theme="10"/>
        <rFont val="Calibri"/>
        <family val="2"/>
        <scheme val="minor"/>
      </rPr>
      <t xml:space="preserve">
MAIN PAGE</t>
    </r>
  </si>
  <si>
    <r>
      <rPr>
        <sz val="11"/>
        <color theme="10"/>
        <rFont val="Calibri"/>
        <family val="2"/>
        <scheme val="minor"/>
      </rPr>
      <t>Click here to provide your</t>
    </r>
    <r>
      <rPr>
        <u/>
        <sz val="11"/>
        <color theme="10"/>
        <rFont val="Calibri"/>
        <family val="2"/>
        <scheme val="minor"/>
      </rPr>
      <t xml:space="preserve">
CONTACT DETAILS</t>
    </r>
  </si>
  <si>
    <r>
      <rPr>
        <sz val="11"/>
        <color theme="10"/>
        <rFont val="Calibri"/>
        <family val="2"/>
        <scheme val="minor"/>
      </rPr>
      <t>You are currently on the</t>
    </r>
    <r>
      <rPr>
        <u/>
        <sz val="11"/>
        <color theme="10"/>
        <rFont val="Calibri"/>
        <family val="2"/>
        <scheme val="minor"/>
      </rPr>
      <t xml:space="preserve">
CONTACT DETAILS</t>
    </r>
    <r>
      <rPr>
        <sz val="11"/>
        <color theme="10"/>
        <rFont val="Calibri"/>
        <family val="2"/>
        <scheme val="minor"/>
      </rPr>
      <t xml:space="preserve"> tab</t>
    </r>
  </si>
  <si>
    <r>
      <rPr>
        <b/>
        <sz val="11"/>
        <color theme="0"/>
        <rFont val="Calibri"/>
        <family val="2"/>
        <scheme val="minor"/>
      </rPr>
      <t>You are currently on</t>
    </r>
    <r>
      <rPr>
        <b/>
        <u/>
        <sz val="11"/>
        <color theme="0"/>
        <rFont val="Calibri"/>
        <family val="2"/>
        <scheme val="minor"/>
      </rPr>
      <t xml:space="preserve">
SB2 OVERVIEW of STATES / PROVINCES</t>
    </r>
  </si>
  <si>
    <r>
      <rPr>
        <b/>
        <sz val="11"/>
        <color theme="0"/>
        <rFont val="Calibri"/>
        <family val="2"/>
        <scheme val="minor"/>
      </rPr>
      <t>Return to</t>
    </r>
    <r>
      <rPr>
        <b/>
        <u/>
        <sz val="11"/>
        <color theme="0"/>
        <rFont val="Calibri"/>
        <family val="2"/>
        <scheme val="minor"/>
      </rPr>
      <t xml:space="preserve">
SB2 OVERVIEW of STATES / PROVINCES</t>
    </r>
  </si>
  <si>
    <r>
      <rPr>
        <b/>
        <sz val="11"/>
        <color theme="9" tint="-0.499984740745262"/>
        <rFont val="Calibri"/>
        <family val="2"/>
        <scheme val="minor"/>
      </rPr>
      <t>You are currently on</t>
    </r>
    <r>
      <rPr>
        <b/>
        <u/>
        <sz val="11"/>
        <color theme="9" tint="-0.499984740745262"/>
        <rFont val="Calibri"/>
        <family val="2"/>
        <scheme val="minor"/>
      </rPr>
      <t xml:space="preserve">
SB3 OVERVIEW OF CITIES tab</t>
    </r>
  </si>
  <si>
    <t xml:space="preserve">Please provide detailed explanations and examples of contracts as to how those are considered, and in the procurement of which services/ products? </t>
  </si>
  <si>
    <t>D(b) TITLE</t>
  </si>
  <si>
    <t>Please click on the cells below, and select the appropriate social, governance-related, or economic concerns from the drop-down list</t>
  </si>
  <si>
    <t>#1</t>
  </si>
  <si>
    <t>#2</t>
  </si>
  <si>
    <t>#3</t>
  </si>
  <si>
    <t>#4</t>
  </si>
  <si>
    <t>#5</t>
  </si>
  <si>
    <t>#6</t>
  </si>
  <si>
    <t>#7</t>
  </si>
  <si>
    <t>#8</t>
  </si>
  <si>
    <t>#9</t>
  </si>
  <si>
    <t>#10</t>
  </si>
  <si>
    <t>E(a)-1</t>
  </si>
  <si>
    <t>E(a)-2</t>
  </si>
  <si>
    <t>E(a)-3</t>
  </si>
  <si>
    <t>E(b)-1</t>
  </si>
  <si>
    <t>E(b)-2</t>
  </si>
  <si>
    <t>E(b)-3</t>
  </si>
  <si>
    <r>
      <t xml:space="preserve">E (a) Monitoring of SPP </t>
    </r>
    <r>
      <rPr>
        <b/>
        <u/>
        <sz val="8"/>
        <color rgb="FF009999"/>
        <rFont val="Calibri"/>
        <family val="2"/>
        <scheme val="minor"/>
      </rPr>
      <t>action plan / policy</t>
    </r>
    <r>
      <rPr>
        <b/>
        <sz val="8"/>
        <color rgb="FF009999"/>
        <rFont val="Calibri"/>
        <family val="2"/>
        <scheme val="minor"/>
      </rPr>
      <t xml:space="preserve"> implementation</t>
    </r>
  </si>
  <si>
    <t>3/ Award criteria</t>
  </si>
  <si>
    <t>#11</t>
  </si>
  <si>
    <t>#12</t>
  </si>
  <si>
    <t>#13</t>
  </si>
  <si>
    <t>#14</t>
  </si>
  <si>
    <t>#15</t>
  </si>
  <si>
    <t>#16</t>
  </si>
  <si>
    <t>#17</t>
  </si>
  <si>
    <t>#18</t>
  </si>
  <si>
    <t>#19</t>
  </si>
  <si>
    <t>#20</t>
  </si>
  <si>
    <t>Commonly-found categories of products and services
to be used as reference for evaluation</t>
  </si>
  <si>
    <t>D(a) TITLE</t>
  </si>
  <si>
    <t>D(a) values</t>
  </si>
  <si>
    <t>D(b) values</t>
  </si>
  <si>
    <t>o Food, catering services and vending machines</t>
  </si>
  <si>
    <t>o Furniture</t>
  </si>
  <si>
    <t>o Heating, venting and cooling products</t>
  </si>
  <si>
    <t>o Landscaping and park services</t>
  </si>
  <si>
    <t>o Lighting products and equipment (incl. lamp bulbs, indoor and outdoor lighting).</t>
  </si>
  <si>
    <t>o Meeting and conference services</t>
  </si>
  <si>
    <t>o Office electronics (incl. computers, monitors and imaging equipment) and electronic equipment leasing</t>
  </si>
  <si>
    <t>o Paper and paper products</t>
  </si>
  <si>
    <t>o Shipping, Packaging &amp; Packing Supplies</t>
  </si>
  <si>
    <t>o Textiles (including workwear)</t>
  </si>
  <si>
    <t>o Transportation services and vehicles (including fleet maintenance)</t>
  </si>
  <si>
    <t>o Urban Waste collection</t>
  </si>
  <si>
    <t>o Waste water infrastructure</t>
  </si>
  <si>
    <t>o Water-using products/ plumbing systems</t>
  </si>
  <si>
    <t>o Road Design, Construction and Maintenance</t>
  </si>
  <si>
    <t>o Appliances</t>
  </si>
  <si>
    <t>o Building interior products (carpeting, wallboards, paint and stains, etc.)</t>
  </si>
  <si>
    <t>o Healthcare, biomedical equipment and supplies</t>
  </si>
  <si>
    <t>o Building management and maintenance</t>
  </si>
  <si>
    <t>o Cleaning products, janitorial and laundry services</t>
  </si>
  <si>
    <t>o Doors and windows</t>
  </si>
  <si>
    <t>o Electricity acquisition and Renewable energy</t>
  </si>
  <si>
    <t>o Construction materials and services (including concrete, insulation materials, etc.)</t>
  </si>
  <si>
    <r>
      <t>Please list in detail below
the</t>
    </r>
    <r>
      <rPr>
        <b/>
        <sz val="9"/>
        <color rgb="FFFF0066"/>
        <rFont val="Calibri"/>
        <family val="2"/>
        <scheme val="minor"/>
      </rPr>
      <t xml:space="preserve"> names of (smaller) product group(s)
</t>
    </r>
    <r>
      <rPr>
        <b/>
        <sz val="9"/>
        <color rgb="FF006666"/>
        <rFont val="Calibri"/>
        <family val="2"/>
        <scheme val="minor"/>
      </rPr>
      <t>which may fall under the category selected in column D</t>
    </r>
  </si>
  <si>
    <r>
      <t xml:space="preserve">Labels
(Please select a label from the drop-down list)
</t>
    </r>
    <r>
      <rPr>
        <sz val="9"/>
        <color rgb="FF006666"/>
        <rFont val="Calibri"/>
        <family val="2"/>
        <scheme val="minor"/>
      </rPr>
      <t>If it is not mentioned in the list, please type it in the next column.</t>
    </r>
  </si>
  <si>
    <t>Example: Office electronics</t>
  </si>
  <si>
    <t>Example: monitors, imaging equipments
etc.</t>
  </si>
  <si>
    <t>o (Non-paper) Office supplies</t>
  </si>
  <si>
    <t>Example: Energy-saving</t>
  </si>
  <si>
    <t>Other label (please specify in the next column)</t>
  </si>
  <si>
    <t>Return to
SB3 OVERVIEW OF CITIES</t>
  </si>
  <si>
    <t>YES, type I labels or sustainability standards can be used as reference</t>
  </si>
  <si>
    <t>YES, sustainability requirements can be included in technical specifications</t>
  </si>
  <si>
    <t>YES, both means are possible</t>
  </si>
  <si>
    <r>
      <t xml:space="preserve">o The legal and regulatory framework allows for contract award to be based on </t>
    </r>
    <r>
      <rPr>
        <b/>
        <sz val="8"/>
        <rFont val="Calibri"/>
        <family val="2"/>
        <scheme val="minor"/>
      </rPr>
      <t>criteria other than price (including sustainability criteria)</t>
    </r>
    <r>
      <rPr>
        <sz val="8"/>
        <rFont val="Calibri"/>
        <family val="2"/>
        <scheme val="minor"/>
      </rPr>
      <t>, for instance by resorting to the "</t>
    </r>
    <r>
      <rPr>
        <b/>
        <sz val="8"/>
        <rFont val="Calibri"/>
        <family val="2"/>
        <scheme val="minor"/>
      </rPr>
      <t>Best Value for Money</t>
    </r>
    <r>
      <rPr>
        <sz val="8"/>
        <rFont val="Calibri"/>
        <family val="2"/>
        <scheme val="minor"/>
      </rPr>
      <t>" or "</t>
    </r>
    <r>
      <rPr>
        <b/>
        <sz val="8"/>
        <rFont val="Calibri"/>
        <family val="2"/>
        <scheme val="minor"/>
      </rPr>
      <t>Most Economically Advantageous Tender (MEAT)</t>
    </r>
    <r>
      <rPr>
        <sz val="8"/>
        <rFont val="Calibri"/>
        <family val="2"/>
        <scheme val="minor"/>
      </rPr>
      <t>"  approaches.</t>
    </r>
  </si>
  <si>
    <r>
      <t>o The legal and regulatory framework allows for</t>
    </r>
    <r>
      <rPr>
        <b/>
        <sz val="8"/>
        <rFont val="Calibri"/>
        <family val="2"/>
        <scheme val="minor"/>
      </rPr>
      <t xml:space="preserve"> life-cycle costing (LCC) </t>
    </r>
    <r>
      <rPr>
        <sz val="8"/>
        <rFont val="Calibri"/>
        <family val="2"/>
        <scheme val="minor"/>
      </rPr>
      <t xml:space="preserve">to be used </t>
    </r>
    <r>
      <rPr>
        <b/>
        <sz val="8"/>
        <rFont val="Calibri"/>
        <family val="2"/>
        <scheme val="minor"/>
      </rPr>
      <t>in the evaluation of tenders.</t>
    </r>
    <r>
      <rPr>
        <sz val="8"/>
        <rFont val="Calibri"/>
        <family val="2"/>
        <scheme val="minor"/>
      </rPr>
      <t xml:space="preserve">
LCC means considering all the costs that will be incurred during the lifetime of a product, work or service (purchase price including delivery, installation costs; operating costs and maintenance; end-of-life costs such as disposal) (Source: </t>
    </r>
    <r>
      <rPr>
        <i/>
        <sz val="8"/>
        <rFont val="Calibri"/>
        <family val="2"/>
        <scheme val="minor"/>
      </rPr>
      <t xml:space="preserve">Buying Green </t>
    </r>
    <r>
      <rPr>
        <sz val="8"/>
        <rFont val="Calibri"/>
        <family val="2"/>
        <scheme val="minor"/>
      </rPr>
      <t>EU handbook on GPP</t>
    </r>
    <r>
      <rPr>
        <i/>
        <sz val="8"/>
        <rFont val="Calibri"/>
        <family val="2"/>
        <scheme val="minor"/>
      </rPr>
      <t>).</t>
    </r>
  </si>
  <si>
    <t>Calculation Formula:</t>
  </si>
  <si>
    <t>0.40 pts</t>
  </si>
  <si>
    <t>0.60 pts</t>
  </si>
  <si>
    <r>
      <t>o</t>
    </r>
    <r>
      <rPr>
        <b/>
        <sz val="8"/>
        <rFont val="Calibri"/>
        <family val="2"/>
        <scheme val="minor"/>
      </rPr>
      <t xml:space="preserve"> Sustainability requirements (environmental and/or social) can be included in technical specifications</t>
    </r>
    <r>
      <rPr>
        <sz val="8"/>
        <rFont val="Calibri"/>
        <family val="2"/>
        <scheme val="minor"/>
      </rPr>
      <t xml:space="preserve">.
When defining minimum compliance criteria for a contract, sustainability requirements can be specified. For example: use of sustainable / recycled raw material; biodegradability of products; avoidance of use of harmful substances; environmentally friendly packaging; power consumption level; warranty and durability; guarantee of availability of parts and components.
</t>
    </r>
    <r>
      <rPr>
        <b/>
        <sz val="8"/>
        <rFont val="Calibri"/>
        <family val="2"/>
        <scheme val="minor"/>
      </rPr>
      <t>AND / OR</t>
    </r>
    <r>
      <rPr>
        <sz val="8"/>
        <rFont val="Calibri"/>
        <family val="2"/>
        <scheme val="minor"/>
      </rPr>
      <t xml:space="preserve">
o </t>
    </r>
    <r>
      <rPr>
        <b/>
        <sz val="8"/>
        <rFont val="Calibri"/>
        <family val="2"/>
        <scheme val="minor"/>
      </rPr>
      <t>Type I Eco-labels,  social labels, or relevant sustainability standards</t>
    </r>
    <r>
      <rPr>
        <sz val="8"/>
        <rFont val="Calibri"/>
        <family val="2"/>
        <scheme val="minor"/>
      </rPr>
      <t xml:space="preserve"> can be used as reference to specify the minimum level of compliance.</t>
    </r>
  </si>
  <si>
    <t>Can sustainability-related selection or exclusion criteria be applied when sourcing suppliers?</t>
  </si>
  <si>
    <t>YES, sustainability requirements can  be specified as pre-qualification / selection criteria</t>
  </si>
  <si>
    <r>
      <t xml:space="preserve">o Sustainability requirements can be specified as </t>
    </r>
    <r>
      <rPr>
        <b/>
        <sz val="8"/>
        <rFont val="Calibri"/>
        <family val="2"/>
        <scheme val="minor"/>
      </rPr>
      <t>pre-qualification / selection criteria:</t>
    </r>
    <r>
      <rPr>
        <sz val="8"/>
        <rFont val="Calibri"/>
        <family val="2"/>
        <scheme val="minor"/>
      </rPr>
      <t xml:space="preserve">
Selection criteria assess the suitability of an economic operator to carry out a contract. For example, suppliers may be asked to provide proof of compliance with social or environmental standards, evidence that they have adopted an environmental management system approach or a supply-chain management and tracking system.</t>
    </r>
  </si>
  <si>
    <r>
      <t xml:space="preserve">o Sustainability requirements can be specified as </t>
    </r>
    <r>
      <rPr>
        <b/>
        <sz val="8"/>
        <rFont val="Calibri"/>
        <family val="2"/>
        <scheme val="minor"/>
      </rPr>
      <t>exclusion criteria</t>
    </r>
    <r>
      <rPr>
        <sz val="8"/>
        <rFont val="Calibri"/>
        <family val="2"/>
        <scheme val="minor"/>
      </rPr>
      <t>: 
Suppliers in breach with environmental or social laws, or, not complying with certain environmental or social standards (such as ILO core conventions), can be excluded from the procurement process.</t>
    </r>
  </si>
  <si>
    <t>YES, sustainability requirements can  be specified as exclusion criteria</t>
  </si>
  <si>
    <t>NO, it is not possible</t>
  </si>
  <si>
    <r>
      <rPr>
        <b/>
        <sz val="8"/>
        <color rgb="FF009999"/>
        <rFont val="Calibri"/>
        <family val="2"/>
        <scheme val="minor"/>
      </rPr>
      <t>4/ Contract performance:</t>
    </r>
    <r>
      <rPr>
        <b/>
        <sz val="8"/>
        <rFont val="Calibri"/>
        <family val="2"/>
        <scheme val="minor"/>
      </rPr>
      <t xml:space="preserve">
</t>
    </r>
    <r>
      <rPr>
        <sz val="8"/>
        <rFont val="Calibri"/>
        <family val="2"/>
        <scheme val="minor"/>
      </rPr>
      <t xml:space="preserve">o </t>
    </r>
    <r>
      <rPr>
        <b/>
        <sz val="8"/>
        <rFont val="Calibri"/>
        <family val="2"/>
        <scheme val="minor"/>
      </rPr>
      <t xml:space="preserve">Sustainability requirements can be specified in contract performance clauses.
</t>
    </r>
    <r>
      <rPr>
        <sz val="8"/>
        <rFont val="Calibri"/>
        <family val="2"/>
        <scheme val="minor"/>
      </rPr>
      <t>For example: requiring compliance with labour rights in the supply chain (e.g. ILO core standards); requiring an efficient use of resources such as electricity and water on construction sites; reduction of CO2 emissions associated with transport; packaging taken away for reuse, recycling or appropriate disposal.</t>
    </r>
  </si>
  <si>
    <t>Categories #1 to #18
(By relying on the list provided below, please list in column D the categories closest to the ones for which you have defined criteria)</t>
  </si>
  <si>
    <r>
      <t xml:space="preserve">Categories # 19 and #20:
You may add 2 additional categories
(not falling under the ones listed above).
</t>
    </r>
    <r>
      <rPr>
        <sz val="8"/>
        <rFont val="Calibri"/>
        <family val="2"/>
        <scheme val="minor"/>
      </rPr>
      <t>Please type in the name of those categories in cells #D56 and #D57</t>
    </r>
  </si>
  <si>
    <t>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t>
  </si>
  <si>
    <t>SUPPORTING DOCUMENTS OR DETAILS</t>
  </si>
  <si>
    <t>Please provide links to relevant documents detailing the risk assessment or impact prioritisation process</t>
  </si>
  <si>
    <t>o  Protecting against human rights abuses  (for example, discrimination, unsafe working conditions child labour, forced labour, and human trafficking)</t>
  </si>
  <si>
    <t>o  Protecting and promoting groups at risk (for example, minorities, indigenous people, persons with disabilities, migrant workers) through social inclusion, which may include employment opportunities.</t>
  </si>
  <si>
    <t>o  Promoting compliance with ILO standards and decent work</t>
  </si>
  <si>
    <t>o  Promoting transparency and accountability and combatting corruption</t>
  </si>
  <si>
    <t>o  Promoting SMEs</t>
  </si>
  <si>
    <t>o  Promoting fair trade (for example, by ensuring fair living wages for those along the supply chain)</t>
  </si>
  <si>
    <t>o  Promoting gender equality (for example, through the promotion of women-led businesses, or requiring a certain percentage of women in the workplace)</t>
  </si>
  <si>
    <t>o  Promoting opportunities for social economy enterprises (NGOs, etc.)</t>
  </si>
  <si>
    <r>
      <t>o  Promoting Responsible Business Conduct among</t>
    </r>
    <r>
      <rPr>
        <sz val="8"/>
        <color theme="1"/>
        <rFont val="Calibri"/>
        <family val="2"/>
        <scheme val="minor"/>
      </rPr>
      <t> </t>
    </r>
    <r>
      <rPr>
        <sz val="11"/>
        <color theme="1"/>
        <rFont val="Calibri"/>
        <family val="2"/>
        <scheme val="minor"/>
      </rPr>
      <t xml:space="preserve"> suppliers</t>
    </r>
  </si>
  <si>
    <t>Please add any details on the exact considerations which you may have considered when providing your answer, and which are referred to in contracts.</t>
  </si>
  <si>
    <t>Example: 
Promoting gender equality</t>
  </si>
  <si>
    <t>Example
- Requiring a specific % of women in the workplace
- Promoting women-led businesses</t>
  </si>
  <si>
    <t>Country name</t>
  </si>
  <si>
    <t>A: Existence of a SPP Action plan / policy, and / or SPP regulatory requirements</t>
  </si>
  <si>
    <t>Please provide more details to support your answer, and kindly specify links to relevant documents</t>
  </si>
  <si>
    <t>Please provide links to relevant proofs for the answers provided</t>
  </si>
  <si>
    <r>
      <t xml:space="preserve">Please indicate the total value of all procurement contracts
(non sustainable + "sustainable") for the category listed in column B
</t>
    </r>
    <r>
      <rPr>
        <b/>
        <sz val="8"/>
        <color rgb="FFFF0066"/>
        <rFont val="Calibri"/>
        <family val="2"/>
        <scheme val="minor"/>
      </rPr>
      <t>(OPTIONAL QUESTION)</t>
    </r>
  </si>
  <si>
    <r>
      <t>Indicative percentage of SPP per procurement category</t>
    </r>
    <r>
      <rPr>
        <sz val="8"/>
        <rFont val="Calibri"/>
        <family val="2"/>
        <scheme val="minor"/>
      </rPr>
      <t xml:space="preserve">
(Please note that this percentage is not used in calculation, it is only displayed for information)</t>
    </r>
  </si>
  <si>
    <t>D(a): ENVIRONMENTAL CRITERIA</t>
  </si>
  <si>
    <t>Other type of label
(please specify)</t>
  </si>
  <si>
    <r>
      <t xml:space="preserve">If label(s) has(have) been recommended for those products, what kind of label?
</t>
    </r>
    <r>
      <rPr>
        <b/>
        <sz val="9"/>
        <color rgb="FFFF0066"/>
        <rFont val="Calibri"/>
        <family val="2"/>
        <scheme val="minor"/>
      </rPr>
      <t>(Optional)</t>
    </r>
  </si>
  <si>
    <t>Please indicate the aspects of the action plan / policy monitored, and the set target (if applicable)</t>
  </si>
  <si>
    <r>
      <t xml:space="preserve"> 1. Is the </t>
    </r>
    <r>
      <rPr>
        <b/>
        <sz val="8"/>
        <rFont val="Calibri"/>
        <family val="2"/>
        <scheme val="minor"/>
      </rPr>
      <t xml:space="preserve">progress of your SPP action plan / policy implementation </t>
    </r>
    <r>
      <rPr>
        <sz val="8"/>
        <rFont val="Calibri"/>
        <family val="2"/>
        <scheme val="minor"/>
      </rPr>
      <t>monitored?
(If so, please provide specific details in column E)</t>
    </r>
  </si>
  <si>
    <r>
      <t>3.Is the progress towards</t>
    </r>
    <r>
      <rPr>
        <b/>
        <sz val="8"/>
        <rFont val="Calibri"/>
        <family val="2"/>
        <scheme val="minor"/>
      </rPr>
      <t xml:space="preserve"> </t>
    </r>
    <r>
      <rPr>
        <sz val="8"/>
        <rFont val="Calibri"/>
        <family val="2"/>
        <scheme val="minor"/>
      </rPr>
      <t>the</t>
    </r>
    <r>
      <rPr>
        <b/>
        <sz val="8"/>
        <rFont val="Calibri"/>
        <family val="2"/>
        <scheme val="minor"/>
      </rPr>
      <t xml:space="preserve"> achievement of your target monitored</t>
    </r>
    <r>
      <rPr>
        <sz val="8"/>
        <rFont val="Calibri"/>
        <family val="2"/>
        <scheme val="minor"/>
      </rPr>
      <t>?</t>
    </r>
  </si>
  <si>
    <t>Please add links or references to relevant proofs</t>
  </si>
  <si>
    <t>Please provide details regarding what is considered as "sustainable" public procurement</t>
  </si>
  <si>
    <t>Please indicate the data monitored (Which information do you monitor? does monitoring apply to all categories of products/services?)
 and how it is monitored</t>
  </si>
  <si>
    <t>Please provide more details for E(a) and E(b) in this column:</t>
  </si>
  <si>
    <t>You are currently on
SB1 FED. NATIONAL GOV. tab</t>
  </si>
  <si>
    <r>
      <rPr>
        <b/>
        <sz val="8"/>
        <rFont val="Calibri"/>
        <family val="2"/>
        <scheme val="minor"/>
      </rPr>
      <t>Consideration #10:</t>
    </r>
    <r>
      <rPr>
        <sz val="8"/>
        <rFont val="Calibri"/>
        <family val="2"/>
        <scheme val="minor"/>
      </rPr>
      <t xml:space="preserve">
You may add another consideration by picking an item in the above-list, or another consideration, which would not fall into the ones already listed (please type the name of that consideration in cell #D70)</t>
    </r>
  </si>
  <si>
    <t>B(a) Provisions in the legal and regulatory framework allow for sustainability considerations (environmental and / or social) to be incorporated at the following stages of the procurement process:</t>
  </si>
  <si>
    <t>B(a) Provisions in the legal and regulatory framework allow for sustainability considerations (environmental / social) to be incorporated at the following stages of the procurement process:</t>
  </si>
  <si>
    <t>Please indicate which are the aspects of the action plan / policy monitored,  the set target (if applicable), and how progress is assessed.</t>
  </si>
  <si>
    <t>Please provide details regarding what was considered as "sustainable" public procurement, and examples of tenders.</t>
  </si>
  <si>
    <r>
      <t xml:space="preserve">You may indicate in this column
the total value of all procurement contracts
(non sustainable + "sustainable")
for the categories listed in column B
</t>
    </r>
    <r>
      <rPr>
        <sz val="8"/>
        <color rgb="FFFF0066"/>
        <rFont val="Calibri"/>
        <family val="2"/>
        <scheme val="minor"/>
      </rPr>
      <t>(OPTIONAL QUESTION, NOT MANDATORY)</t>
    </r>
  </si>
  <si>
    <r>
      <t xml:space="preserve">Please indicate the
</t>
    </r>
    <r>
      <rPr>
        <b/>
        <sz val="8"/>
        <color rgb="FFFF0066"/>
        <rFont val="Calibri"/>
        <family val="2"/>
        <scheme val="minor"/>
      </rPr>
      <t>total value of contracts including sustainability requirements</t>
    </r>
    <r>
      <rPr>
        <sz val="8"/>
        <rFont val="Calibri"/>
        <family val="2"/>
        <scheme val="minor"/>
      </rPr>
      <t xml:space="preserve"> for the procurement of the procurement categories you listed in column B
</t>
    </r>
    <r>
      <rPr>
        <b/>
        <sz val="8"/>
        <rFont val="Calibri"/>
        <family val="2"/>
        <scheme val="minor"/>
      </rPr>
      <t>for the year 2018 or 2019</t>
    </r>
    <r>
      <rPr>
        <sz val="8"/>
        <rFont val="Calibri"/>
        <family val="2"/>
        <scheme val="minor"/>
      </rPr>
      <t>, if available</t>
    </r>
  </si>
  <si>
    <r>
      <t xml:space="preserve">Total public procurement at country level
</t>
    </r>
    <r>
      <rPr>
        <sz val="9"/>
        <color rgb="FFFF0066"/>
        <rFont val="Calibri"/>
        <family val="2"/>
        <scheme val="minor"/>
      </rPr>
      <t>(automatic display of data provided in "Main Page" tab)</t>
    </r>
  </si>
  <si>
    <r>
      <t>Please click here to provide your inputs in State/Province "A" tab
(</t>
    </r>
    <r>
      <rPr>
        <u/>
        <sz val="8"/>
        <color rgb="FF006666"/>
        <rFont val="Calibri"/>
        <family val="2"/>
        <scheme val="minor"/>
      </rPr>
      <t>"SB2.A")</t>
    </r>
  </si>
  <si>
    <r>
      <t>Please click here to provide your inputs in State/Province "B" tab
(</t>
    </r>
    <r>
      <rPr>
        <u/>
        <sz val="8"/>
        <color rgb="FF006666"/>
        <rFont val="Calibri"/>
        <family val="2"/>
        <scheme val="minor"/>
      </rPr>
      <t>"SB2.B"</t>
    </r>
    <r>
      <rPr>
        <sz val="8"/>
        <color rgb="FF006666"/>
        <rFont val="Calibri"/>
        <family val="2"/>
        <scheme val="minor"/>
      </rPr>
      <t>)</t>
    </r>
  </si>
  <si>
    <r>
      <t>Please click here to provide your inputs in State/Province "C" tab
(</t>
    </r>
    <r>
      <rPr>
        <u/>
        <sz val="8"/>
        <color rgb="FF006666"/>
        <rFont val="Calibri"/>
        <family val="2"/>
        <scheme val="minor"/>
      </rPr>
      <t>"SB2.C"</t>
    </r>
    <r>
      <rPr>
        <sz val="8"/>
        <color rgb="FF006666"/>
        <rFont val="Calibri"/>
        <family val="2"/>
        <scheme val="minor"/>
      </rPr>
      <t>)</t>
    </r>
  </si>
  <si>
    <r>
      <t>Please click here to provide your inputs in State/Province "D" tab
(</t>
    </r>
    <r>
      <rPr>
        <u/>
        <sz val="8"/>
        <color rgb="FF006666"/>
        <rFont val="Calibri"/>
        <family val="2"/>
        <scheme val="minor"/>
      </rPr>
      <t>"SB2.D"</t>
    </r>
    <r>
      <rPr>
        <sz val="8"/>
        <color rgb="FF006666"/>
        <rFont val="Calibri"/>
        <family val="2"/>
        <scheme val="minor"/>
      </rPr>
      <t>)</t>
    </r>
  </si>
  <si>
    <r>
      <t>Please click here to provide your inputs in State/Province "E" tab
(</t>
    </r>
    <r>
      <rPr>
        <u/>
        <sz val="8"/>
        <color rgb="FF006666"/>
        <rFont val="Calibri"/>
        <family val="2"/>
        <scheme val="minor"/>
      </rPr>
      <t>"SB2.E"</t>
    </r>
    <r>
      <rPr>
        <sz val="8"/>
        <color rgb="FF006666"/>
        <rFont val="Calibri"/>
        <family val="2"/>
        <scheme val="minor"/>
      </rPr>
      <t>)</t>
    </r>
  </si>
  <si>
    <r>
      <t>Please click here to provide your inputs in State/Province "F" tab
(</t>
    </r>
    <r>
      <rPr>
        <u/>
        <sz val="8"/>
        <color rgb="FF006666"/>
        <rFont val="Calibri"/>
        <family val="2"/>
        <scheme val="minor"/>
      </rPr>
      <t>"SB2.F"</t>
    </r>
    <r>
      <rPr>
        <sz val="8"/>
        <color rgb="FF006666"/>
        <rFont val="Calibri"/>
        <family val="2"/>
        <scheme val="minor"/>
      </rPr>
      <t>)</t>
    </r>
  </si>
  <si>
    <r>
      <t>Please click here to provide your inputs in State/Province "G" tab
(</t>
    </r>
    <r>
      <rPr>
        <u/>
        <sz val="8"/>
        <color rgb="FF006666"/>
        <rFont val="Calibri"/>
        <family val="2"/>
        <scheme val="minor"/>
      </rPr>
      <t>"SB2.G"</t>
    </r>
    <r>
      <rPr>
        <sz val="8"/>
        <color rgb="FF006666"/>
        <rFont val="Calibri"/>
        <family val="2"/>
        <scheme val="minor"/>
      </rPr>
      <t>)</t>
    </r>
  </si>
  <si>
    <r>
      <t>Please click here to provide your inputs in State/Province "H" tab
(</t>
    </r>
    <r>
      <rPr>
        <u/>
        <sz val="8"/>
        <color rgb="FF006666"/>
        <rFont val="Calibri"/>
        <family val="2"/>
        <scheme val="minor"/>
      </rPr>
      <t>"SB2.H"</t>
    </r>
    <r>
      <rPr>
        <sz val="8"/>
        <color rgb="FF006666"/>
        <rFont val="Calibri"/>
        <family val="2"/>
        <scheme val="minor"/>
      </rPr>
      <t>)</t>
    </r>
  </si>
  <si>
    <r>
      <t>Please click here to provide your inputs in State/Province "I" tab
(</t>
    </r>
    <r>
      <rPr>
        <u/>
        <sz val="8"/>
        <color rgb="FF006666"/>
        <rFont val="Calibri"/>
        <family val="2"/>
        <scheme val="minor"/>
      </rPr>
      <t>"SB2.I"</t>
    </r>
    <r>
      <rPr>
        <sz val="8"/>
        <color rgb="FF006666"/>
        <rFont val="Calibri"/>
        <family val="2"/>
        <scheme val="minor"/>
      </rPr>
      <t>)</t>
    </r>
  </si>
  <si>
    <r>
      <t>Please click here to provide your inputs in State/Province "J" tab
(</t>
    </r>
    <r>
      <rPr>
        <u/>
        <sz val="8"/>
        <color rgb="FF006666"/>
        <rFont val="Calibri"/>
        <family val="2"/>
        <scheme val="minor"/>
      </rPr>
      <t>"SB2.J"</t>
    </r>
    <r>
      <rPr>
        <sz val="8"/>
        <color rgb="FF006666"/>
        <rFont val="Calibri"/>
        <family val="2"/>
        <scheme val="minor"/>
      </rPr>
      <t>)</t>
    </r>
  </si>
  <si>
    <r>
      <t xml:space="preserve">Total Public Procurement
at country level
</t>
    </r>
    <r>
      <rPr>
        <sz val="9"/>
        <color rgb="FFFF0066"/>
        <rFont val="Calibri"/>
        <family val="2"/>
        <scheme val="minor"/>
      </rPr>
      <t>(automatic display of data provided in "Main Page" tab)</t>
    </r>
  </si>
  <si>
    <t>SUB-INDEX 3
OVERVIEW OF SUB-NATIONAL GOVERNMENT(S) INFORMATION
City or Municipality level</t>
  </si>
  <si>
    <t>NO, it is NOT mandatory (only possible) to procure sustainable products/services</t>
  </si>
  <si>
    <t>If you would like to report for more than 10 entities, please contact us to receive a copy adapted to a larger number of entities</t>
  </si>
  <si>
    <t>YES, it is MANDATORY to procure sustainable products/services at least for some categories</t>
  </si>
  <si>
    <t>D: SPP purchasing criteria / buying standards / requirements
D(a) + D(b) + D(c)</t>
  </si>
  <si>
    <r>
      <t xml:space="preserve">Have environmental criteria been defined,
or environmental standards/ labels been recommended
for specific categories of products?
</t>
    </r>
    <r>
      <rPr>
        <sz val="9"/>
        <color rgb="FF006666"/>
        <rFont val="Calibri"/>
        <family val="2"/>
        <scheme val="minor"/>
      </rPr>
      <t>If so, please indicate below for which categories,
by selecting relevant ones in the drop-down lists</t>
    </r>
  </si>
  <si>
    <t>Please specify your country name:</t>
  </si>
  <si>
    <r>
      <rPr>
        <b/>
        <sz val="9"/>
        <color theme="4" tint="-0.499984740745262"/>
        <rFont val="Calibri"/>
        <family val="2"/>
        <scheme val="minor"/>
      </rPr>
      <t xml:space="preserve">1. Please provide your contact information in the  </t>
    </r>
    <r>
      <rPr>
        <b/>
        <u/>
        <sz val="9"/>
        <color theme="4" tint="-0.499984740745262"/>
        <rFont val="Calibri"/>
        <family val="2"/>
        <scheme val="minor"/>
      </rPr>
      <t>"CONTACT DETAILS" tab</t>
    </r>
  </si>
  <si>
    <t>SUMMARY OF COUNTRY FINAL INDEX AND SUB-INDICES</t>
  </si>
  <si>
    <t>REPORTING GUIDELINES</t>
  </si>
  <si>
    <t>Country's Total Public Procurement</t>
  </si>
  <si>
    <t>D: SPP purchasing criteria/ buying standards / requirements
D(a) + D(b) + D(c)</t>
  </si>
  <si>
    <t>D(b): SOCIAL / ECONOMIC / GOVERNANCE-RELATED CRITERIA</t>
  </si>
  <si>
    <t>FEDERAL / NATIONAL GOVERNMENT
SUB-INDEX
A *(B + C + D + E + F)</t>
  </si>
  <si>
    <t>% in (country) Total Public Procurement</t>
  </si>
  <si>
    <r>
      <rPr>
        <b/>
        <sz val="9"/>
        <color rgb="FF006666"/>
        <rFont val="Calibri"/>
        <family val="2"/>
        <scheme val="minor"/>
      </rPr>
      <t>4. Please click here to start from the tab named</t>
    </r>
    <r>
      <rPr>
        <b/>
        <u/>
        <sz val="9"/>
        <color rgb="FF006666"/>
        <rFont val="Calibri"/>
        <family val="2"/>
        <scheme val="minor"/>
      </rPr>
      <t xml:space="preserve">
"SB2 OVERVIEW STATES PROVINCES"</t>
    </r>
  </si>
  <si>
    <r>
      <rPr>
        <b/>
        <sz val="9"/>
        <color rgb="FF2A7E54"/>
        <rFont val="Calibri"/>
        <family val="2"/>
        <scheme val="minor"/>
      </rPr>
      <t>4. Please click here to start from the tab named</t>
    </r>
    <r>
      <rPr>
        <b/>
        <u/>
        <sz val="9"/>
        <color rgb="FF2A7E54"/>
        <rFont val="Calibri"/>
        <family val="2"/>
        <scheme val="minor"/>
      </rPr>
      <t xml:space="preserve">
"SB3 OVERVIEW OF CITIES"</t>
    </r>
  </si>
  <si>
    <t>Final Index =
 Sub-Index 1 + Sub-Index 2 + Sub-Index 3</t>
  </si>
  <si>
    <t>o Specific communication channels (newsletter, website, intranet, social media, etc.) are used to provide information or tools to procurement practitioners, at least twice a year.</t>
  </si>
  <si>
    <t>3. Please provide data regarding SPP implementation and Public Procurement value in specific tabs, depending on the type of government you are representing:</t>
  </si>
  <si>
    <t>SUMMARY OF PARTICIPATING ENTITIES</t>
  </si>
  <si>
    <t>Please add any details on the exact criteria which you may have considered when providing your answer, and which are referred to in contracts.</t>
  </si>
  <si>
    <t>Total Value of Public Procurement</t>
  </si>
  <si>
    <r>
      <rPr>
        <b/>
        <sz val="9"/>
        <color theme="8" tint="-0.249977111117893"/>
        <rFont val="Calibri"/>
        <family val="2"/>
        <scheme val="minor"/>
      </rPr>
      <t>5. Please click here to provide your inputs in</t>
    </r>
    <r>
      <rPr>
        <b/>
        <u/>
        <sz val="9"/>
        <color theme="8" tint="-0.249977111117893"/>
        <rFont val="Calibri"/>
        <family val="2"/>
        <scheme val="minor"/>
      </rPr>
      <t xml:space="preserve">
"SB1 FED. NATIONAL GOV."</t>
    </r>
  </si>
  <si>
    <t>Total Value of
Federal / National Public Procurement
(entered in "Main Page" tab, cell #C18)</t>
  </si>
  <si>
    <r>
      <t>o The legal and regulatory framework allows for</t>
    </r>
    <r>
      <rPr>
        <b/>
        <sz val="8"/>
        <rFont val="Calibri"/>
        <family val="2"/>
        <scheme val="minor"/>
      </rPr>
      <t xml:space="preserve"> life-cycle costing (LCC) </t>
    </r>
    <r>
      <rPr>
        <sz val="8"/>
        <rFont val="Calibri"/>
        <family val="2"/>
        <scheme val="minor"/>
      </rPr>
      <t xml:space="preserve">to be used </t>
    </r>
    <r>
      <rPr>
        <b/>
        <sz val="8"/>
        <rFont val="Calibri"/>
        <family val="2"/>
        <scheme val="minor"/>
      </rPr>
      <t>in the evaluation of tenders.</t>
    </r>
    <r>
      <rPr>
        <sz val="8"/>
        <rFont val="Calibri"/>
        <family val="2"/>
        <scheme val="minor"/>
      </rPr>
      <t xml:space="preserve">
LCC means considering all the costs that will be incurred during the lifetime of a product, work or service (purchase price including delivery, installation costs; operating costs and maintenance; end-of-life costs such as disposal) (Source: </t>
    </r>
    <r>
      <rPr>
        <i/>
        <sz val="8"/>
        <rFont val="Calibri"/>
        <family val="2"/>
        <scheme val="minor"/>
      </rPr>
      <t xml:space="preserve">Buying Green </t>
    </r>
    <r>
      <rPr>
        <sz val="8"/>
        <rFont val="Calibri"/>
        <family val="2"/>
        <scheme val="minor"/>
      </rPr>
      <t>EU handbook on GPP).</t>
    </r>
  </si>
  <si>
    <r>
      <rPr>
        <b/>
        <sz val="8"/>
        <rFont val="Calibri"/>
        <family val="2"/>
        <scheme val="minor"/>
      </rPr>
      <t>Consideration #10:</t>
    </r>
    <r>
      <rPr>
        <sz val="8"/>
        <rFont val="Calibri"/>
        <family val="2"/>
        <scheme val="minor"/>
      </rPr>
      <t xml:space="preserve">
You may add another consideration which would not fall into the ones already listed in cell #D70. Otherwise, you may use one category already listed.</t>
    </r>
  </si>
  <si>
    <r>
      <t xml:space="preserve">Please choose from the proposed list below the issues considered in public procurement
</t>
    </r>
    <r>
      <rPr>
        <sz val="9"/>
        <rFont val="Calibri"/>
        <family val="2"/>
        <scheme val="minor"/>
      </rPr>
      <t>(10 maximum, 0.04 pts per consideration)</t>
    </r>
  </si>
  <si>
    <t>Total Value of Public Procurement
at country level
(data provided on "Main Page" tab, cell #C17)</t>
  </si>
  <si>
    <r>
      <t>Year of reference:</t>
    </r>
    <r>
      <rPr>
        <b/>
        <sz val="10"/>
        <color theme="3" tint="-0.249977111117893"/>
        <rFont val="Calibri"/>
        <family val="2"/>
        <scheme val="minor"/>
      </rPr>
      <t xml:space="preserve"> 2018</t>
    </r>
    <r>
      <rPr>
        <sz val="10"/>
        <color theme="3" tint="-0.249977111117893"/>
        <rFont val="Calibri"/>
        <family val="2"/>
        <scheme val="minor"/>
      </rPr>
      <t xml:space="preserve">
</t>
    </r>
    <r>
      <rPr>
        <i/>
        <sz val="10"/>
        <color theme="3" tint="-0.249977111117893"/>
        <rFont val="Calibri"/>
        <family val="2"/>
        <scheme val="minor"/>
      </rPr>
      <t>(if not, please click here to change the indicated year)</t>
    </r>
  </si>
  <si>
    <r>
      <t xml:space="preserve">4. Please provide the Total Value of Public Procurement for your </t>
    </r>
    <r>
      <rPr>
        <b/>
        <sz val="9"/>
        <color rgb="FF002060"/>
        <rFont val="Calibri"/>
        <family val="2"/>
        <scheme val="minor"/>
      </rPr>
      <t>federal / national government</t>
    </r>
    <r>
      <rPr>
        <b/>
        <sz val="9"/>
        <color theme="8" tint="-0.249977111117893"/>
        <rFont val="Calibri"/>
        <family val="2"/>
        <scheme val="minor"/>
      </rPr>
      <t xml:space="preserve"> in cell </t>
    </r>
    <r>
      <rPr>
        <b/>
        <sz val="9"/>
        <color rgb="FF002060"/>
        <rFont val="Calibri"/>
        <family val="2"/>
        <scheme val="minor"/>
      </rPr>
      <t>#C18</t>
    </r>
  </si>
  <si>
    <r>
      <t xml:space="preserve">2. If it is empty, please provide the </t>
    </r>
    <r>
      <rPr>
        <b/>
        <sz val="9"/>
        <color rgb="FFFF0066"/>
        <rFont val="Calibri"/>
        <family val="2"/>
        <scheme val="minor"/>
      </rPr>
      <t xml:space="preserve">Total Value of Public Procurement </t>
    </r>
    <r>
      <rPr>
        <b/>
        <sz val="9"/>
        <color theme="4" tint="-0.499984740745262"/>
        <rFont val="Calibri"/>
        <family val="2"/>
        <scheme val="minor"/>
      </rPr>
      <t xml:space="preserve">at country level below </t>
    </r>
    <r>
      <rPr>
        <b/>
        <sz val="9"/>
        <color rgb="FFFF0066"/>
        <rFont val="Calibri"/>
        <family val="2"/>
        <scheme val="minor"/>
      </rPr>
      <t>in cell #C17</t>
    </r>
    <r>
      <rPr>
        <b/>
        <sz val="9"/>
        <color theme="4" tint="-0.499984740745262"/>
        <rFont val="Calibri"/>
        <family val="2"/>
        <scheme val="minor"/>
      </rPr>
      <t xml:space="preserve">
</t>
    </r>
    <r>
      <rPr>
        <sz val="9"/>
        <color theme="4" tint="-0.499984740745262"/>
        <rFont val="Calibri"/>
        <family val="2"/>
        <scheme val="minor"/>
      </rPr>
      <t>Data may be available at https://www.globalpublicprocurementdata.org/gppd/</t>
    </r>
  </si>
  <si>
    <r>
      <t xml:space="preserve">Is the procurement of sustainable alternatives:
o  </t>
    </r>
    <r>
      <rPr>
        <b/>
        <sz val="8"/>
        <rFont val="Calibri"/>
        <family val="2"/>
        <scheme val="minor"/>
      </rPr>
      <t>Possible / voluntary</t>
    </r>
    <r>
      <rPr>
        <sz val="8"/>
        <rFont val="Calibri"/>
        <family val="2"/>
        <scheme val="minor"/>
      </rPr>
      <t xml:space="preserve">: the legal and regulatory framework allows the practical implementation of SPP. Public authorities may choose to procure more sustainable alternatives (0 pts) 
</t>
    </r>
    <r>
      <rPr>
        <b/>
        <sz val="8"/>
        <rFont val="Calibri"/>
        <family val="2"/>
        <scheme val="minor"/>
      </rPr>
      <t xml:space="preserve">OR
</t>
    </r>
    <r>
      <rPr>
        <sz val="8"/>
        <rFont val="Calibri"/>
        <family val="2"/>
        <scheme val="minor"/>
      </rPr>
      <t xml:space="preserve">
o   </t>
    </r>
    <r>
      <rPr>
        <b/>
        <sz val="8"/>
        <rFont val="Calibri"/>
        <family val="2"/>
        <scheme val="minor"/>
      </rPr>
      <t xml:space="preserve">Mandatory: </t>
    </r>
    <r>
      <rPr>
        <sz val="8"/>
        <rFont val="Calibri"/>
        <family val="2"/>
        <scheme val="minor"/>
      </rPr>
      <t xml:space="preserve">the legal and regulatory framework </t>
    </r>
    <r>
      <rPr>
        <b/>
        <sz val="8"/>
        <rFont val="Calibri"/>
        <family val="2"/>
        <scheme val="minor"/>
      </rPr>
      <t>mandates</t>
    </r>
    <r>
      <rPr>
        <sz val="8"/>
        <rFont val="Calibri"/>
        <family val="2"/>
        <scheme val="minor"/>
      </rPr>
      <t xml:space="preserve"> the procurement of sustainable products/services, </t>
    </r>
    <r>
      <rPr>
        <b/>
        <sz val="8"/>
        <rFont val="Calibri"/>
        <family val="2"/>
        <scheme val="minor"/>
      </rPr>
      <t xml:space="preserve">at least for some categories. 
</t>
    </r>
    <r>
      <rPr>
        <sz val="8"/>
        <rFont val="Calibri"/>
        <family val="2"/>
        <scheme val="minor"/>
      </rPr>
      <t xml:space="preserve">For example:
</t>
    </r>
    <r>
      <rPr>
        <b/>
        <sz val="8"/>
        <rFont val="Calibri"/>
        <family val="2"/>
        <scheme val="minor"/>
      </rPr>
      <t>-&gt; Example #1: The procurement of sustainable alternatives is mandatory, for some categories</t>
    </r>
    <r>
      <rPr>
        <sz val="8"/>
        <rFont val="Calibri"/>
        <family val="2"/>
        <scheme val="minor"/>
      </rPr>
      <t xml:space="preserve"> </t>
    </r>
    <r>
      <rPr>
        <b/>
        <sz val="8"/>
        <rFont val="Calibri"/>
        <family val="2"/>
        <scheme val="minor"/>
      </rPr>
      <t xml:space="preserve">of products/service.
</t>
    </r>
    <r>
      <rPr>
        <sz val="8"/>
        <rFont val="Calibri"/>
        <family val="2"/>
        <scheme val="minor"/>
      </rPr>
      <t xml:space="preserve">For example, EU “Clean Vehicles” Directive “making it mandatory for contracting authorities to take energy and environmental impacts into account when purchasing road transport vehicles”.
</t>
    </r>
    <r>
      <rPr>
        <b/>
        <sz val="8"/>
        <rFont val="Calibri"/>
        <family val="2"/>
        <scheme val="minor"/>
      </rPr>
      <t>-&gt; Example #2:</t>
    </r>
    <r>
      <rPr>
        <sz val="8"/>
        <rFont val="Calibri"/>
        <family val="2"/>
        <scheme val="minor"/>
      </rPr>
      <t xml:space="preserve"> </t>
    </r>
    <r>
      <rPr>
        <b/>
        <sz val="8"/>
        <rFont val="Calibri"/>
        <family val="2"/>
        <scheme val="minor"/>
      </rPr>
      <t>The procurement of sustainable alternatives is mandatory</t>
    </r>
    <r>
      <rPr>
        <sz val="8"/>
        <rFont val="Calibri"/>
        <family val="2"/>
        <scheme val="minor"/>
      </rPr>
      <t xml:space="preserve"> </t>
    </r>
    <r>
      <rPr>
        <b/>
        <sz val="8"/>
        <rFont val="Calibri"/>
        <family val="2"/>
        <scheme val="minor"/>
      </rPr>
      <t>whenever products falling into “priority” categories</t>
    </r>
    <r>
      <rPr>
        <sz val="8"/>
        <rFont val="Calibri"/>
        <family val="2"/>
        <scheme val="minor"/>
      </rPr>
      <t xml:space="preserve"> (product groups for which specific labels, specifications or minimum sustainability criteria have been identified), </t>
    </r>
    <r>
      <rPr>
        <b/>
        <sz val="8"/>
        <rFont val="Calibri"/>
        <family val="2"/>
        <scheme val="minor"/>
      </rPr>
      <t>are procured</t>
    </r>
    <r>
      <rPr>
        <sz val="8"/>
        <rFont val="Calibri"/>
        <family val="2"/>
        <scheme val="minor"/>
      </rPr>
      <t>. For example, public administrations may have to mandatorily procure more sustainable alternatives from an official catalogue of products bearing the national ecolabel.</t>
    </r>
  </si>
  <si>
    <r>
      <t>Is the procurement of sustainable alternatives:
o</t>
    </r>
    <r>
      <rPr>
        <b/>
        <sz val="8"/>
        <rFont val="Calibri"/>
        <family val="2"/>
        <scheme val="minor"/>
      </rPr>
      <t xml:space="preserve">  Possible / voluntary</t>
    </r>
    <r>
      <rPr>
        <sz val="8"/>
        <rFont val="Calibri"/>
        <family val="2"/>
        <scheme val="minor"/>
      </rPr>
      <t xml:space="preserve">: the legal and regulatory framework allows the practical implementation of SPP. Public authorities may choose to procure more sustainable alternatives (0 pts) 
OR
o   </t>
    </r>
    <r>
      <rPr>
        <b/>
        <sz val="8"/>
        <rFont val="Calibri"/>
        <family val="2"/>
        <scheme val="minor"/>
      </rPr>
      <t>Mandatory</t>
    </r>
    <r>
      <rPr>
        <sz val="8"/>
        <rFont val="Calibri"/>
        <family val="2"/>
        <scheme val="minor"/>
      </rPr>
      <t xml:space="preserve">: the </t>
    </r>
    <r>
      <rPr>
        <b/>
        <sz val="8"/>
        <rFont val="Calibri"/>
        <family val="2"/>
        <scheme val="minor"/>
      </rPr>
      <t>legal and regulatory framework</t>
    </r>
    <r>
      <rPr>
        <sz val="8"/>
        <rFont val="Calibri"/>
        <family val="2"/>
        <scheme val="minor"/>
      </rPr>
      <t xml:space="preserve"> </t>
    </r>
    <r>
      <rPr>
        <b/>
        <sz val="8"/>
        <rFont val="Calibri"/>
        <family val="2"/>
        <scheme val="minor"/>
      </rPr>
      <t>mandates</t>
    </r>
    <r>
      <rPr>
        <sz val="8"/>
        <rFont val="Calibri"/>
        <family val="2"/>
        <scheme val="minor"/>
      </rPr>
      <t xml:space="preserve"> the procurement of sustainable products/services, </t>
    </r>
    <r>
      <rPr>
        <b/>
        <sz val="8"/>
        <rFont val="Calibri"/>
        <family val="2"/>
        <scheme val="minor"/>
      </rPr>
      <t>at least for some categories</t>
    </r>
    <r>
      <rPr>
        <sz val="8"/>
        <rFont val="Calibri"/>
        <family val="2"/>
        <scheme val="minor"/>
      </rPr>
      <t xml:space="preserve">. 
For example:
-&gt; </t>
    </r>
    <r>
      <rPr>
        <b/>
        <sz val="8"/>
        <rFont val="Calibri"/>
        <family val="2"/>
        <scheme val="minor"/>
      </rPr>
      <t>Example #1:</t>
    </r>
    <r>
      <rPr>
        <sz val="8"/>
        <rFont val="Calibri"/>
        <family val="2"/>
        <scheme val="minor"/>
      </rPr>
      <t xml:space="preserve"> </t>
    </r>
    <r>
      <rPr>
        <b/>
        <sz val="8"/>
        <rFont val="Calibri"/>
        <family val="2"/>
        <scheme val="minor"/>
      </rPr>
      <t>The procurement of sustainable alternatives is mandatory, for some categories of products/service.</t>
    </r>
    <r>
      <rPr>
        <sz val="8"/>
        <rFont val="Calibri"/>
        <family val="2"/>
        <scheme val="minor"/>
      </rPr>
      <t xml:space="preserve">
For example, EU “Clean Vehicles” Directive “making it mandatory for contracting authorities to take energy and environmental impacts into account when purchasing road transport vehicles”.
-&gt; </t>
    </r>
    <r>
      <rPr>
        <b/>
        <sz val="8"/>
        <rFont val="Calibri"/>
        <family val="2"/>
        <scheme val="minor"/>
      </rPr>
      <t>Example #2:</t>
    </r>
    <r>
      <rPr>
        <sz val="8"/>
        <rFont val="Calibri"/>
        <family val="2"/>
        <scheme val="minor"/>
      </rPr>
      <t xml:space="preserve"> </t>
    </r>
    <r>
      <rPr>
        <b/>
        <sz val="8"/>
        <rFont val="Calibri"/>
        <family val="2"/>
        <scheme val="minor"/>
      </rPr>
      <t>The procurement of sustainable alternatives is mandatory whenever products falling into “priority” categories</t>
    </r>
    <r>
      <rPr>
        <sz val="8"/>
        <rFont val="Calibri"/>
        <family val="2"/>
        <scheme val="minor"/>
      </rPr>
      <t xml:space="preserve"> (product groups for which specific labels, specifications or minimum sustainability criteria have been identified),</t>
    </r>
    <r>
      <rPr>
        <b/>
        <sz val="8"/>
        <rFont val="Calibri"/>
        <family val="2"/>
        <scheme val="minor"/>
      </rPr>
      <t xml:space="preserve"> are procured</t>
    </r>
    <r>
      <rPr>
        <sz val="8"/>
        <rFont val="Calibri"/>
        <family val="2"/>
        <scheme val="minor"/>
      </rPr>
      <t>. For example, public administrations may have to mandatorily procure more sustainable alternatives from an official catalogue of products bearing the national ecolabel.</t>
    </r>
  </si>
  <si>
    <t>Considerations #1 to #9:
Proposed list of considerations</t>
  </si>
  <si>
    <r>
      <t xml:space="preserve">Categories # 19 and #20:
You may add 2 additional categories
(not falling under the ones listed above).
</t>
    </r>
    <r>
      <rPr>
        <sz val="8"/>
        <rFont val="Calibri"/>
        <family val="2"/>
        <scheme val="minor"/>
      </rPr>
      <t>Please type in the name of those categories in cells #D55 and #D56</t>
    </r>
  </si>
  <si>
    <t>FINAL CALCULATION OF SUB-INDEX 2-A
(FOR AREA CONSIDERED)
A* (B + C + D + E + F)</t>
  </si>
  <si>
    <t>Total Value of Public Procurement
of the considered City / Municipality</t>
  </si>
  <si>
    <t>G</t>
  </si>
  <si>
    <t>H</t>
  </si>
  <si>
    <t>I</t>
  </si>
  <si>
    <t>J</t>
  </si>
  <si>
    <t>SDG 12.7.1. INDEX CALCULATOR
MAIN PAGE
****
Reporting Guidelines &amp; Overview of Final Index</t>
  </si>
  <si>
    <r>
      <t xml:space="preserve">3. Please click on the matching </t>
    </r>
    <r>
      <rPr>
        <b/>
        <i/>
        <sz val="9"/>
        <color rgb="FFFF0066"/>
        <rFont val="Calibri"/>
        <family val="2"/>
        <scheme val="minor"/>
      </rPr>
      <t>cell in columns E (or B) to access the relevant tab</t>
    </r>
    <r>
      <rPr>
        <i/>
        <sz val="9"/>
        <color rgb="FF006666"/>
        <rFont val="Calibri"/>
        <family val="2"/>
        <scheme val="minor"/>
      </rPr>
      <t xml:space="preserve"> where you will provide your inputs (e.g. SB2.A, SB2.B, etc.)</t>
    </r>
  </si>
  <si>
    <t>o  Promoting inclusive and equitable quality education, and lifelong learning opportunities for all (such as apprenticeship or training opportunities)</t>
  </si>
  <si>
    <t>Please indicate the data monitored (Which information do you monitor? does monitoring apply to all categories of products/services?)
 and how monitoring is carried out.</t>
  </si>
  <si>
    <t>When defining technical specifications, public aythorities can resort to:</t>
  </si>
  <si>
    <t>Year of reference
(please change if different)</t>
  </si>
  <si>
    <r>
      <t xml:space="preserve">Value of
(Federal / National)
</t>
    </r>
    <r>
      <rPr>
        <b/>
        <sz val="8"/>
        <color rgb="FF008080"/>
        <rFont val="Calibri"/>
        <family val="2"/>
        <scheme val="minor"/>
      </rPr>
      <t>Sustainable Public Procurement</t>
    </r>
  </si>
  <si>
    <t>FINAL CALCULATION OF 
SUB-INDEX 1</t>
  </si>
  <si>
    <r>
      <t>Have environmental criteria been defined,
or environmental standards/ labels been recommended
for specific categories of products?
If so, please indicate below for which categories,
by selecting relevant ones in the drop-down lists.</t>
    </r>
    <r>
      <rPr>
        <b/>
        <sz val="9"/>
        <color rgb="FFFF0066"/>
        <rFont val="Calibri"/>
        <family val="2"/>
        <scheme val="minor"/>
      </rPr>
      <t xml:space="preserve"> One same category should be listed ONLY ONCE.</t>
    </r>
  </si>
  <si>
    <r>
      <t xml:space="preserve">A </t>
    </r>
    <r>
      <rPr>
        <b/>
        <sz val="8"/>
        <rFont val="Calibri"/>
        <family val="2"/>
        <scheme val="minor"/>
      </rPr>
      <t xml:space="preserve">risk-assessment analysis </t>
    </r>
    <r>
      <rPr>
        <sz val="8"/>
        <rFont val="Calibri"/>
        <family val="2"/>
        <scheme val="minor"/>
      </rPr>
      <t xml:space="preserve">has been conducted to identify which product or service would show the highest </t>
    </r>
    <r>
      <rPr>
        <b/>
        <sz val="8"/>
        <rFont val="Calibri"/>
        <family val="2"/>
        <scheme val="minor"/>
      </rPr>
      <t>environmental and / or social impact</t>
    </r>
    <r>
      <rPr>
        <sz val="8"/>
        <rFont val="Calibri"/>
        <family val="2"/>
        <scheme val="minor"/>
      </rPr>
      <t>, and priority has been given to setting criteria for those categories first.</t>
    </r>
  </si>
  <si>
    <r>
      <t xml:space="preserve">Value of
</t>
    </r>
    <r>
      <rPr>
        <b/>
        <sz val="8"/>
        <color rgb="FF339966"/>
        <rFont val="Calibri"/>
        <family val="2"/>
        <scheme val="minor"/>
      </rPr>
      <t>Sustainable Public Procurement</t>
    </r>
    <r>
      <rPr>
        <b/>
        <sz val="8"/>
        <color rgb="FF008080"/>
        <rFont val="Calibri"/>
        <family val="2"/>
        <scheme val="minor"/>
      </rPr>
      <t xml:space="preserve">
(in the considered City / Municipality)</t>
    </r>
  </si>
  <si>
    <t>Year of reference (please change if different)</t>
  </si>
  <si>
    <t>NO monitoring</t>
  </si>
  <si>
    <t>YES, progress of SPP Action plan /policy is monitored</t>
  </si>
  <si>
    <t>YES, a specific target has been set</t>
  </si>
  <si>
    <t>YES, target achievement is monitored</t>
  </si>
  <si>
    <t>YES, nb and /or value of "sustainable" contracts is monitored</t>
  </si>
  <si>
    <t>YES, sustainability outcome(s) are monitored</t>
  </si>
  <si>
    <r>
      <t xml:space="preserve">3. </t>
    </r>
    <r>
      <rPr>
        <b/>
        <sz val="8"/>
        <rFont val="Calibri"/>
        <family val="2"/>
        <scheme val="minor"/>
      </rPr>
      <t>How</t>
    </r>
    <r>
      <rPr>
        <sz val="8"/>
        <rFont val="Calibri"/>
        <family val="2"/>
        <scheme val="minor"/>
      </rPr>
      <t xml:space="preserve"> </t>
    </r>
    <r>
      <rPr>
        <b/>
        <sz val="8"/>
        <rFont val="Calibri"/>
        <family val="2"/>
        <scheme val="minor"/>
      </rPr>
      <t>are data monitored</t>
    </r>
    <r>
      <rPr>
        <sz val="8"/>
        <rFont val="Calibri"/>
        <family val="2"/>
        <scheme val="minor"/>
      </rPr>
      <t xml:space="preserve">?         (Please choose the most suitable option)
o Via surveys, self-assessment, or traditional reporting to management,  </t>
    </r>
    <r>
      <rPr>
        <b/>
        <sz val="8"/>
        <rFont val="Calibri"/>
        <family val="2"/>
        <scheme val="minor"/>
      </rPr>
      <t xml:space="preserve">OR;
</t>
    </r>
    <r>
      <rPr>
        <sz val="8"/>
        <rFont val="Calibri"/>
        <family val="2"/>
        <scheme val="minor"/>
      </rPr>
      <t xml:space="preserve">o Via internal/external audit,  </t>
    </r>
    <r>
      <rPr>
        <b/>
        <sz val="8"/>
        <rFont val="Calibri"/>
        <family val="2"/>
        <scheme val="minor"/>
      </rPr>
      <t>OR;</t>
    </r>
    <r>
      <rPr>
        <sz val="8"/>
        <rFont val="Calibri"/>
        <family val="2"/>
        <scheme val="minor"/>
      </rPr>
      <t xml:space="preserve">
o Via an information system,  </t>
    </r>
    <r>
      <rPr>
        <b/>
        <sz val="8"/>
        <rFont val="Calibri"/>
        <family val="2"/>
        <scheme val="minor"/>
      </rPr>
      <t>OR</t>
    </r>
    <r>
      <rPr>
        <sz val="8"/>
        <rFont val="Calibri"/>
        <family val="2"/>
        <scheme val="minor"/>
      </rPr>
      <t>;
o Via an elaborate e-procurement platform.</t>
    </r>
  </si>
  <si>
    <r>
      <t xml:space="preserve">2. Does monitoring also entail the measurement of </t>
    </r>
    <r>
      <rPr>
        <b/>
        <sz val="8"/>
        <rFont val="Calibri"/>
        <family val="2"/>
        <scheme val="minor"/>
      </rPr>
      <t>sustainability outcome(s)?</t>
    </r>
    <r>
      <rPr>
        <sz val="8"/>
        <rFont val="Calibri"/>
        <family val="2"/>
        <scheme val="minor"/>
      </rPr>
      <t xml:space="preserve">
(such as the monitoring of reduction in CO2 emissions, or the creation of green jobs)</t>
    </r>
  </si>
  <si>
    <r>
      <t xml:space="preserve">1. Is the </t>
    </r>
    <r>
      <rPr>
        <b/>
        <sz val="8"/>
        <rFont val="Calibri"/>
        <family val="2"/>
        <scheme val="minor"/>
      </rPr>
      <t>number and/ or value of contracts</t>
    </r>
    <r>
      <rPr>
        <sz val="8"/>
        <rFont val="Calibri"/>
        <family val="2"/>
        <scheme val="minor"/>
      </rPr>
      <t xml:space="preserve"> </t>
    </r>
    <r>
      <rPr>
        <b/>
        <sz val="8"/>
        <rFont val="Calibri"/>
        <family val="2"/>
        <scheme val="minor"/>
      </rPr>
      <t>which included sustainability requirements</t>
    </r>
    <r>
      <rPr>
        <sz val="8"/>
        <rFont val="Calibri"/>
        <family val="2"/>
        <scheme val="minor"/>
      </rPr>
      <t xml:space="preserve"> monitored?
(If yes, please provide more details on the scope and data monitored, in column E)</t>
    </r>
  </si>
  <si>
    <r>
      <t xml:space="preserve">3. </t>
    </r>
    <r>
      <rPr>
        <b/>
        <sz val="8"/>
        <rFont val="Calibri"/>
        <family val="2"/>
        <scheme val="minor"/>
      </rPr>
      <t>How</t>
    </r>
    <r>
      <rPr>
        <sz val="8"/>
        <rFont val="Calibri"/>
        <family val="2"/>
        <scheme val="minor"/>
      </rPr>
      <t xml:space="preserve"> are data monitored?         (Please choose the most suitable option)
o Via surveys, self-assessment, or traditional reporting to management, </t>
    </r>
    <r>
      <rPr>
        <b/>
        <sz val="8"/>
        <rFont val="Calibri"/>
        <family val="2"/>
        <scheme val="minor"/>
      </rPr>
      <t xml:space="preserve"> OR;</t>
    </r>
    <r>
      <rPr>
        <sz val="8"/>
        <rFont val="Calibri"/>
        <family val="2"/>
        <scheme val="minor"/>
      </rPr>
      <t xml:space="preserve">
o Via internal/external audit,  </t>
    </r>
    <r>
      <rPr>
        <b/>
        <sz val="8"/>
        <rFont val="Calibri"/>
        <family val="2"/>
        <scheme val="minor"/>
      </rPr>
      <t>OR;</t>
    </r>
    <r>
      <rPr>
        <sz val="8"/>
        <rFont val="Calibri"/>
        <family val="2"/>
        <scheme val="minor"/>
      </rPr>
      <t xml:space="preserve">
o Via an information system,  </t>
    </r>
    <r>
      <rPr>
        <b/>
        <sz val="8"/>
        <rFont val="Calibri"/>
        <family val="2"/>
        <scheme val="minor"/>
      </rPr>
      <t>OR;</t>
    </r>
    <r>
      <rPr>
        <sz val="8"/>
        <rFont val="Calibri"/>
        <family val="2"/>
        <scheme val="minor"/>
      </rPr>
      <t xml:space="preserve">
o Via an elaborate e-procurement platform.</t>
    </r>
  </si>
  <si>
    <t>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t>
  </si>
  <si>
    <r>
      <t xml:space="preserve">Please note that the </t>
    </r>
    <r>
      <rPr>
        <b/>
        <i/>
        <sz val="11"/>
        <color theme="9" tint="-0.249977111117893"/>
        <rFont val="Calibri"/>
        <family val="2"/>
        <scheme val="minor"/>
      </rPr>
      <t>names of cities and municipalities</t>
    </r>
    <r>
      <rPr>
        <i/>
        <sz val="11"/>
        <color theme="9" tint="-0.249977111117893"/>
        <rFont val="Calibri"/>
        <family val="2"/>
        <scheme val="minor"/>
      </rPr>
      <t xml:space="preserve"> below are based on those provided </t>
    </r>
    <r>
      <rPr>
        <b/>
        <i/>
        <sz val="11"/>
        <color theme="9" tint="-0.249977111117893"/>
        <rFont val="Calibri"/>
        <family val="2"/>
        <scheme val="minor"/>
      </rPr>
      <t>in "</t>
    </r>
    <r>
      <rPr>
        <b/>
        <i/>
        <u/>
        <sz val="11"/>
        <color theme="9" tint="-0.249977111117893"/>
        <rFont val="Calibri"/>
        <family val="2"/>
        <scheme val="minor"/>
      </rPr>
      <t>SB3 Overview of cities</t>
    </r>
    <r>
      <rPr>
        <b/>
        <i/>
        <sz val="11"/>
        <color theme="9" tint="-0.249977111117893"/>
        <rFont val="Calibri"/>
        <family val="2"/>
        <scheme val="minor"/>
      </rPr>
      <t>" tab.</t>
    </r>
    <r>
      <rPr>
        <i/>
        <sz val="11"/>
        <color theme="9" tint="-0.249977111117893"/>
        <rFont val="Calibri"/>
        <family val="2"/>
        <scheme val="minor"/>
      </rPr>
      <t xml:space="preserve">
They will be automatically displayed below along with the corresponding data.</t>
    </r>
  </si>
  <si>
    <t>If you are reporting for a:
City or Municipality</t>
  </si>
  <si>
    <r>
      <t>List of participating sub-national governments and
 total value of their public procurement
(Cities or Municipalities)</t>
    </r>
    <r>
      <rPr>
        <sz val="10"/>
        <color theme="0"/>
        <rFont val="Calibri"/>
        <family val="2"/>
        <scheme val="minor"/>
      </rPr>
      <t xml:space="preserve">
(Based on data provided in "SB3 Overview of cities" tab)</t>
    </r>
  </si>
  <si>
    <r>
      <t xml:space="preserve">Value of
</t>
    </r>
    <r>
      <rPr>
        <b/>
        <sz val="8"/>
        <color rgb="FF339966"/>
        <rFont val="Calibri"/>
        <family val="2"/>
        <scheme val="minor"/>
      </rPr>
      <t>Sustainable Public Procurement</t>
    </r>
    <r>
      <rPr>
        <b/>
        <sz val="8"/>
        <color rgb="FF008080"/>
        <rFont val="Calibri"/>
        <family val="2"/>
        <scheme val="minor"/>
      </rPr>
      <t xml:space="preserve">
(in the considered Province / State)</t>
    </r>
  </si>
  <si>
    <t>SUB-INDEX 2
STATE OR PROVINCE (A)</t>
  </si>
  <si>
    <t>SUB-INDEX 2
STATE OR PROVINCE (B)</t>
  </si>
  <si>
    <t>SUB-INDEX 2
STATE OR PROVINCE (C)</t>
  </si>
  <si>
    <t>SUB-INDEX 2
STATE OR PROVINCE (D)</t>
  </si>
  <si>
    <t>SUB-INDEX 2
STATE OR PROVINCE (E)</t>
  </si>
  <si>
    <t>SUB-INDEX 2
STATE OR PROVINCE (H)</t>
  </si>
  <si>
    <t>SUB-INDEX 2
STATE OR PROVINCE (I)</t>
  </si>
  <si>
    <t>SUB-INDEX 2
STATE OR PROVINCE (F)</t>
  </si>
  <si>
    <t>SUB-INDEX 2
STATE OR PROVINCE (G)</t>
  </si>
  <si>
    <t>SUB-INDEX 2
STATE OR PROVINCE (J)</t>
  </si>
  <si>
    <t>Total Value of Public Procurement
of the considered Province / State
(entered in "SB2 Overview States Provinces", column D)</t>
  </si>
  <si>
    <t>Monitoring via surveys, self-assessment, or traditional reporting to management</t>
  </si>
  <si>
    <t>Monitoring via internal/external audit</t>
  </si>
  <si>
    <t>Monitoring via an information system</t>
  </si>
  <si>
    <t>Monitoring via an elaborate e-procurement platform</t>
  </si>
  <si>
    <t>If you are reporting for a:
Region, Province or State</t>
  </si>
  <si>
    <t>List of participating sub-national governments and
 total value of their public procurement
(Regions, Provinces or States)</t>
  </si>
  <si>
    <r>
      <rPr>
        <b/>
        <i/>
        <sz val="11"/>
        <color rgb="FF2A7E54"/>
        <rFont val="Calibri"/>
        <family val="2"/>
        <scheme val="minor"/>
      </rPr>
      <t>Please note that the names of regions, provinces, and states</t>
    </r>
    <r>
      <rPr>
        <i/>
        <sz val="11"/>
        <color rgb="FF2A7E54"/>
        <rFont val="Calibri"/>
        <family val="2"/>
        <scheme val="minor"/>
      </rPr>
      <t xml:space="preserve"> below are based on those provided </t>
    </r>
    <r>
      <rPr>
        <b/>
        <i/>
        <sz val="11"/>
        <color rgb="FF2A7E54"/>
        <rFont val="Calibri"/>
        <family val="2"/>
        <scheme val="minor"/>
      </rPr>
      <t>in "</t>
    </r>
    <r>
      <rPr>
        <b/>
        <i/>
        <u/>
        <sz val="11"/>
        <color rgb="FF2A7E54"/>
        <rFont val="Calibri"/>
        <family val="2"/>
        <scheme val="minor"/>
      </rPr>
      <t>SB2 Overview (of) States Provinces</t>
    </r>
    <r>
      <rPr>
        <b/>
        <i/>
        <sz val="11"/>
        <color rgb="FF2A7E54"/>
        <rFont val="Calibri"/>
        <family val="2"/>
        <scheme val="minor"/>
      </rPr>
      <t>" tab.</t>
    </r>
    <r>
      <rPr>
        <i/>
        <sz val="11"/>
        <color rgb="FF2A7E54"/>
        <rFont val="Calibri"/>
        <family val="2"/>
        <scheme val="minor"/>
      </rPr>
      <t xml:space="preserve">
They will be automatically displayed below along with the corresponding data.</t>
    </r>
  </si>
  <si>
    <t>Sub-national government(s)
Higher level
(e.g.  Regions, States or Provinces)</t>
  </si>
  <si>
    <t>Sub-national government(s)
Lower level
(e.g. Cities or Municipalities)</t>
  </si>
  <si>
    <r>
      <t xml:space="preserve">1. Please </t>
    </r>
    <r>
      <rPr>
        <b/>
        <i/>
        <sz val="9"/>
        <color rgb="FFFF0066"/>
        <rFont val="Calibri"/>
        <family val="2"/>
        <scheme val="minor"/>
      </rPr>
      <t>enter the name of your government</t>
    </r>
    <r>
      <rPr>
        <i/>
        <sz val="9"/>
        <color rgb="FF006666"/>
        <rFont val="Calibri"/>
        <family val="2"/>
        <scheme val="minor"/>
      </rPr>
      <t xml:space="preserve"> in column C.</t>
    </r>
  </si>
  <si>
    <r>
      <t xml:space="preserve">2. Please enter the </t>
    </r>
    <r>
      <rPr>
        <b/>
        <i/>
        <sz val="9"/>
        <color rgb="FFFF0066"/>
        <rFont val="Calibri"/>
        <family val="2"/>
        <scheme val="minor"/>
      </rPr>
      <t>total value of public procurement for your region, province or state</t>
    </r>
    <r>
      <rPr>
        <i/>
        <sz val="9"/>
        <color rgb="FF006666"/>
        <rFont val="Calibri"/>
        <family val="2"/>
        <scheme val="minor"/>
      </rPr>
      <t>.</t>
    </r>
  </si>
  <si>
    <r>
      <rPr>
        <b/>
        <sz val="9"/>
        <color rgb="FFFF0066"/>
        <rFont val="Calibri"/>
        <family val="2"/>
        <scheme val="minor"/>
      </rPr>
      <t>Please enter the</t>
    </r>
    <r>
      <rPr>
        <b/>
        <sz val="9"/>
        <color rgb="FF006666"/>
        <rFont val="Calibri"/>
        <family val="2"/>
        <scheme val="minor"/>
      </rPr>
      <t xml:space="preserve">
Total value of Public Procurement
of the represented sub-national government</t>
    </r>
  </si>
  <si>
    <t>% represented by the
(Region, Province or State) government's public procurement
in Total country public procurement</t>
  </si>
  <si>
    <t xml:space="preserve">Sub-national government
Final Sub-Index
</t>
  </si>
  <si>
    <r>
      <t xml:space="preserve">3. Please click on the matching </t>
    </r>
    <r>
      <rPr>
        <b/>
        <i/>
        <sz val="9"/>
        <color rgb="FFFF0066"/>
        <rFont val="Calibri"/>
        <family val="2"/>
        <scheme val="minor"/>
      </rPr>
      <t>cell in column E to access the relevant tab</t>
    </r>
    <r>
      <rPr>
        <i/>
        <sz val="9"/>
        <color rgb="FF006666"/>
        <rFont val="Calibri"/>
        <family val="2"/>
        <scheme val="minor"/>
      </rPr>
      <t xml:space="preserve"> where you will provide your inputs (e.g. SB3 City A, SB3 City B, etc.).</t>
    </r>
  </si>
  <si>
    <r>
      <t xml:space="preserve">2. Please enter the </t>
    </r>
    <r>
      <rPr>
        <b/>
        <i/>
        <sz val="9"/>
        <color rgb="FFFF0066"/>
        <rFont val="Calibri"/>
        <family val="2"/>
        <scheme val="minor"/>
      </rPr>
      <t>total value of public procurement of your city / municipality</t>
    </r>
    <r>
      <rPr>
        <i/>
        <sz val="9"/>
        <color rgb="FF006666"/>
        <rFont val="Calibri"/>
        <family val="2"/>
        <scheme val="minor"/>
      </rPr>
      <t>.</t>
    </r>
  </si>
  <si>
    <r>
      <rPr>
        <b/>
        <sz val="9"/>
        <color rgb="FFFF0066"/>
        <rFont val="Calibri"/>
        <family val="2"/>
        <scheme val="minor"/>
      </rPr>
      <t>Please enter the</t>
    </r>
    <r>
      <rPr>
        <b/>
        <sz val="9"/>
        <color rgb="FF006666"/>
        <rFont val="Calibri"/>
        <family val="2"/>
        <scheme val="minor"/>
      </rPr>
      <t xml:space="preserve">
OFFICIAL NAME
of the sub-national government
which you represent:</t>
    </r>
  </si>
  <si>
    <t>% represented by the
(City or Municipality) government's public procurement
in Total country public procurement</t>
  </si>
  <si>
    <t>SUB-INDEX 2
OVERVIEW OF SUB-NATIONAL GOVERNMENT(S) INFORMATION
States, Provinces or Regions</t>
  </si>
  <si>
    <t>Version 1.1. 3rd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</si>
</sst>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12" x14ac:knownFonts="1">
    <font>
      <sz val="11"/>
      <color theme="1"/>
      <name val="Calibri"/>
      <family val="2"/>
      <scheme val="minor"/>
    </font>
    <font>
      <b/>
      <sz val="8"/>
      <name val="Calibri"/>
      <family val="2"/>
      <scheme val="minor"/>
    </font>
    <font>
      <sz val="8"/>
      <name val="Calibri"/>
      <family val="2"/>
      <scheme val="minor"/>
    </font>
    <font>
      <b/>
      <sz val="10"/>
      <color theme="0"/>
      <name val="Calibri"/>
      <family val="2"/>
      <scheme val="minor"/>
    </font>
    <font>
      <i/>
      <sz val="8"/>
      <name val="Calibri"/>
      <family val="2"/>
      <scheme val="minor"/>
    </font>
    <font>
      <b/>
      <i/>
      <sz val="8"/>
      <name val="Calibri"/>
      <family val="2"/>
      <scheme val="minor"/>
    </font>
    <font>
      <sz val="8"/>
      <color theme="0" tint="-0.499984740745262"/>
      <name val="Calibri"/>
      <family val="2"/>
      <scheme val="minor"/>
    </font>
    <font>
      <b/>
      <sz val="8"/>
      <color theme="0"/>
      <name val="Calibri"/>
      <family val="2"/>
      <scheme val="minor"/>
    </font>
    <font>
      <sz val="8"/>
      <color theme="0"/>
      <name val="Calibri"/>
      <family val="2"/>
      <scheme val="minor"/>
    </font>
    <font>
      <b/>
      <sz val="12"/>
      <color theme="0"/>
      <name val="Calibri"/>
      <family val="2"/>
      <scheme val="minor"/>
    </font>
    <font>
      <b/>
      <sz val="16"/>
      <color theme="4"/>
      <name val="Calibri"/>
      <family val="2"/>
      <scheme val="minor"/>
    </font>
    <font>
      <u/>
      <sz val="11"/>
      <color theme="10"/>
      <name val="Calibri"/>
      <family val="2"/>
      <scheme val="minor"/>
    </font>
    <font>
      <b/>
      <sz val="8"/>
      <color rgb="FF008080"/>
      <name val="Calibri"/>
      <family val="2"/>
      <scheme val="minor"/>
    </font>
    <font>
      <b/>
      <sz val="11"/>
      <color theme="0"/>
      <name val="Calibri"/>
      <family val="2"/>
      <scheme val="minor"/>
    </font>
    <font>
      <i/>
      <sz val="11"/>
      <color theme="4" tint="-0.499984740745262"/>
      <name val="Calibri"/>
      <family val="2"/>
      <scheme val="minor"/>
    </font>
    <font>
      <b/>
      <sz val="14"/>
      <color theme="4" tint="-0.499984740745262"/>
      <name val="Calibri"/>
      <family val="2"/>
      <scheme val="minor"/>
    </font>
    <font>
      <sz val="9"/>
      <name val="Calibri"/>
      <family val="2"/>
      <scheme val="minor"/>
    </font>
    <font>
      <b/>
      <sz val="8"/>
      <color rgb="FFFF0066"/>
      <name val="Calibri"/>
      <family val="2"/>
      <scheme val="minor"/>
    </font>
    <font>
      <b/>
      <sz val="8"/>
      <color theme="4"/>
      <name val="Calibri"/>
      <family val="2"/>
      <scheme val="minor"/>
    </font>
    <font>
      <b/>
      <sz val="9"/>
      <color theme="0"/>
      <name val="Calibri"/>
      <family val="2"/>
      <scheme val="minor"/>
    </font>
    <font>
      <b/>
      <sz val="12"/>
      <color rgb="FF008080"/>
      <name val="Calibri"/>
      <family val="2"/>
      <scheme val="minor"/>
    </font>
    <font>
      <b/>
      <sz val="12"/>
      <color theme="4"/>
      <name val="Calibri"/>
      <family val="2"/>
      <scheme val="minor"/>
    </font>
    <font>
      <sz val="12"/>
      <name val="Calibri"/>
      <family val="2"/>
      <scheme val="minor"/>
    </font>
    <font>
      <b/>
      <sz val="8"/>
      <color rgb="FF006666"/>
      <name val="Calibri"/>
      <family val="2"/>
      <scheme val="minor"/>
    </font>
    <font>
      <sz val="9"/>
      <color rgb="FFFF0066"/>
      <name val="Calibri"/>
      <family val="2"/>
      <scheme val="minor"/>
    </font>
    <font>
      <b/>
      <sz val="9"/>
      <color rgb="FF006666"/>
      <name val="Calibri"/>
      <family val="2"/>
      <scheme val="minor"/>
    </font>
    <font>
      <i/>
      <sz val="9"/>
      <color rgb="FF008080"/>
      <name val="Calibri"/>
      <family val="2"/>
      <scheme val="minor"/>
    </font>
    <font>
      <b/>
      <sz val="9"/>
      <color theme="4"/>
      <name val="Calibri"/>
      <family val="2"/>
      <scheme val="minor"/>
    </font>
    <font>
      <sz val="9"/>
      <color theme="0"/>
      <name val="Calibri"/>
      <family val="2"/>
      <scheme val="minor"/>
    </font>
    <font>
      <b/>
      <sz val="10"/>
      <color rgb="FFFF0066"/>
      <name val="Calibri"/>
      <family val="2"/>
      <scheme val="minor"/>
    </font>
    <font>
      <b/>
      <sz val="8"/>
      <color theme="8" tint="-0.249977111117893"/>
      <name val="Calibri"/>
      <family val="2"/>
      <scheme val="minor"/>
    </font>
    <font>
      <b/>
      <sz val="8"/>
      <color rgb="FF009999"/>
      <name val="Calibri"/>
      <family val="2"/>
      <scheme val="minor"/>
    </font>
    <font>
      <i/>
      <sz val="9"/>
      <color rgb="FF009999"/>
      <name val="Calibri"/>
      <family val="2"/>
      <scheme val="minor"/>
    </font>
    <font>
      <u/>
      <sz val="8"/>
      <name val="Calibri"/>
      <family val="2"/>
      <scheme val="minor"/>
    </font>
    <font>
      <i/>
      <sz val="12"/>
      <color theme="4" tint="-0.499984740745262"/>
      <name val="Calibri"/>
      <family val="2"/>
      <scheme val="minor"/>
    </font>
    <font>
      <sz val="8"/>
      <color theme="4" tint="-0.499984740745262"/>
      <name val="Calibri"/>
      <family val="2"/>
      <scheme val="minor"/>
    </font>
    <font>
      <b/>
      <sz val="14"/>
      <color rgb="FF006666"/>
      <name val="Calibri"/>
      <family val="2"/>
      <scheme val="minor"/>
    </font>
    <font>
      <b/>
      <sz val="8"/>
      <color theme="0" tint="-0.34998626667073579"/>
      <name val="Calibri"/>
      <family val="2"/>
      <scheme val="minor"/>
    </font>
    <font>
      <b/>
      <sz val="14"/>
      <color theme="0"/>
      <name val="Calibri"/>
      <family val="2"/>
      <scheme val="minor"/>
    </font>
    <font>
      <sz val="11"/>
      <color rgb="FFFF0066"/>
      <name val="Calibri"/>
      <family val="2"/>
      <scheme val="minor"/>
    </font>
    <font>
      <sz val="11"/>
      <color rgb="FF002060"/>
      <name val="Calibri"/>
      <family val="2"/>
      <scheme val="minor"/>
    </font>
    <font>
      <b/>
      <sz val="14"/>
      <color theme="4"/>
      <name val="Calibri"/>
      <family val="2"/>
      <scheme val="minor"/>
    </font>
    <font>
      <b/>
      <sz val="16"/>
      <color theme="3"/>
      <name val="Calibri"/>
      <family val="2"/>
      <scheme val="minor"/>
    </font>
    <font>
      <b/>
      <sz val="9"/>
      <color theme="8" tint="-0.249977111117893"/>
      <name val="Calibri"/>
      <family val="2"/>
      <scheme val="minor"/>
    </font>
    <font>
      <b/>
      <u/>
      <sz val="11"/>
      <color theme="0"/>
      <name val="Calibri"/>
      <family val="2"/>
      <scheme val="minor"/>
    </font>
    <font>
      <b/>
      <sz val="11"/>
      <color rgb="FFFF0066"/>
      <name val="Calibri"/>
      <family val="2"/>
      <scheme val="minor"/>
    </font>
    <font>
      <sz val="9"/>
      <color rgb="FF339966"/>
      <name val="Calibri"/>
      <family val="2"/>
      <scheme val="minor"/>
    </font>
    <font>
      <b/>
      <sz val="8"/>
      <color rgb="FF2A7E54"/>
      <name val="Calibri"/>
      <family val="2"/>
      <scheme val="minor"/>
    </font>
    <font>
      <b/>
      <sz val="14"/>
      <color rgb="FF2A7E54"/>
      <name val="Calibri"/>
      <family val="2"/>
      <scheme val="minor"/>
    </font>
    <font>
      <b/>
      <sz val="9"/>
      <color rgb="FF2A7E54"/>
      <name val="Calibri"/>
      <family val="2"/>
      <scheme val="minor"/>
    </font>
    <font>
      <sz val="9"/>
      <color rgb="FF2A7E54"/>
      <name val="Calibri"/>
      <family val="2"/>
      <scheme val="minor"/>
    </font>
    <font>
      <sz val="14"/>
      <color theme="1"/>
      <name val="Calibri"/>
      <family val="2"/>
      <scheme val="minor"/>
    </font>
    <font>
      <b/>
      <sz val="9"/>
      <color rgb="FFFF0066"/>
      <name val="Calibri"/>
      <family val="2"/>
      <scheme val="minor"/>
    </font>
    <font>
      <i/>
      <sz val="8"/>
      <color theme="0" tint="-0.499984740745262"/>
      <name val="Calibri"/>
      <family val="2"/>
      <scheme val="minor"/>
    </font>
    <font>
      <b/>
      <i/>
      <sz val="8"/>
      <color theme="0" tint="-0.499984740745262"/>
      <name val="Calibri"/>
      <family val="2"/>
      <scheme val="minor"/>
    </font>
    <font>
      <sz val="11"/>
      <color theme="10"/>
      <name val="Calibri"/>
      <family val="2"/>
      <scheme val="minor"/>
    </font>
    <font>
      <sz val="10"/>
      <color theme="8" tint="-0.499984740745262"/>
      <name val="Calibri"/>
      <family val="2"/>
      <scheme val="minor"/>
    </font>
    <font>
      <b/>
      <sz val="10"/>
      <color theme="3"/>
      <name val="Calibri"/>
      <family val="2"/>
      <scheme val="minor"/>
    </font>
    <font>
      <sz val="10"/>
      <color theme="1"/>
      <name val="Calibri"/>
      <family val="2"/>
      <scheme val="minor"/>
    </font>
    <font>
      <b/>
      <sz val="10"/>
      <color theme="8" tint="-0.499984740745262"/>
      <name val="Calibri"/>
      <family val="2"/>
      <scheme val="minor"/>
    </font>
    <font>
      <b/>
      <sz val="10"/>
      <color theme="8" tint="-0.249977111117893"/>
      <name val="Calibri"/>
      <family val="2"/>
      <scheme val="minor"/>
    </font>
    <font>
      <b/>
      <sz val="10"/>
      <color rgb="FF006666"/>
      <name val="Calibri"/>
      <family val="2"/>
      <scheme val="minor"/>
    </font>
    <font>
      <b/>
      <sz val="10"/>
      <color rgb="FFFF3399"/>
      <name val="Calibri"/>
      <family val="2"/>
      <scheme val="minor"/>
    </font>
    <font>
      <b/>
      <sz val="10"/>
      <color theme="9"/>
      <name val="Calibri"/>
      <family val="2"/>
      <scheme val="minor"/>
    </font>
    <font>
      <b/>
      <sz val="10"/>
      <color rgb="FF339966"/>
      <name val="Calibri"/>
      <family val="2"/>
      <scheme val="minor"/>
    </font>
    <font>
      <sz val="9"/>
      <color rgb="FF006666"/>
      <name val="Calibri"/>
      <family val="2"/>
      <scheme val="minor"/>
    </font>
    <font>
      <b/>
      <sz val="12"/>
      <color rgb="FFFF3399"/>
      <name val="Calibri"/>
      <family val="2"/>
      <scheme val="minor"/>
    </font>
    <font>
      <b/>
      <i/>
      <sz val="9"/>
      <color rgb="FF006666"/>
      <name val="Calibri"/>
      <family val="2"/>
      <scheme val="minor"/>
    </font>
    <font>
      <i/>
      <sz val="9"/>
      <color rgb="FF006666"/>
      <name val="Calibri"/>
      <family val="2"/>
      <scheme val="minor"/>
    </font>
    <font>
      <b/>
      <i/>
      <sz val="9"/>
      <color rgb="FFFF0066"/>
      <name val="Calibri"/>
      <family val="2"/>
      <scheme val="minor"/>
    </font>
    <font>
      <u/>
      <sz val="9"/>
      <color rgb="FF2A7E54"/>
      <name val="Calibri"/>
      <family val="2"/>
      <scheme val="minor"/>
    </font>
    <font>
      <b/>
      <u/>
      <sz val="11"/>
      <color theme="9" tint="-0.499984740745262"/>
      <name val="Calibri"/>
      <family val="2"/>
      <scheme val="minor"/>
    </font>
    <font>
      <b/>
      <sz val="11"/>
      <color theme="9" tint="-0.499984740745262"/>
      <name val="Calibri"/>
      <family val="2"/>
      <scheme val="minor"/>
    </font>
    <font>
      <b/>
      <sz val="9"/>
      <name val="Calibri"/>
      <family val="2"/>
      <scheme val="minor"/>
    </font>
    <font>
      <b/>
      <u/>
      <sz val="8"/>
      <color rgb="FF009999"/>
      <name val="Calibri"/>
      <family val="2"/>
      <scheme val="minor"/>
    </font>
    <font>
      <i/>
      <sz val="10"/>
      <color theme="3"/>
      <name val="Calibri"/>
      <family val="2"/>
      <scheme val="minor"/>
    </font>
    <font>
      <sz val="8"/>
      <color rgb="FFFF0066"/>
      <name val="Calibri"/>
      <family val="2"/>
      <scheme val="minor"/>
    </font>
    <font>
      <sz val="8"/>
      <color theme="1"/>
      <name val="Calibri"/>
      <family val="2"/>
      <scheme val="minor"/>
    </font>
    <font>
      <b/>
      <u/>
      <sz val="9"/>
      <color theme="4" tint="-0.499984740745262"/>
      <name val="Calibri"/>
      <family val="2"/>
      <scheme val="minor"/>
    </font>
    <font>
      <b/>
      <sz val="9"/>
      <color theme="4" tint="-0.499984740745262"/>
      <name val="Calibri"/>
      <family val="2"/>
      <scheme val="minor"/>
    </font>
    <font>
      <sz val="8"/>
      <color rgb="FF006666"/>
      <name val="Calibri"/>
      <family val="2"/>
      <scheme val="minor"/>
    </font>
    <font>
      <u/>
      <sz val="8"/>
      <color rgb="FF006666"/>
      <name val="Calibri"/>
      <family val="2"/>
      <scheme val="minor"/>
    </font>
    <font>
      <i/>
      <sz val="10"/>
      <color theme="4"/>
      <name val="Calibri"/>
      <family val="2"/>
      <scheme val="minor"/>
    </font>
    <font>
      <sz val="8"/>
      <color theme="4"/>
      <name val="Calibri"/>
      <family val="2"/>
      <scheme val="minor"/>
    </font>
    <font>
      <b/>
      <u/>
      <sz val="9"/>
      <color theme="8" tint="-0.249977111117893"/>
      <name val="Calibri"/>
      <family val="2"/>
      <scheme val="minor"/>
    </font>
    <font>
      <sz val="9"/>
      <color theme="4" tint="-0.499984740745262"/>
      <name val="Calibri"/>
      <family val="2"/>
      <scheme val="minor"/>
    </font>
    <font>
      <b/>
      <i/>
      <sz val="10"/>
      <color theme="4"/>
      <name val="Calibri"/>
      <family val="2"/>
      <scheme val="minor"/>
    </font>
    <font>
      <sz val="10"/>
      <color theme="8" tint="-0.249977111117893"/>
      <name val="Calibri"/>
      <family val="2"/>
      <scheme val="minor"/>
    </font>
    <font>
      <sz val="10"/>
      <color rgb="FF339966"/>
      <name val="Calibri"/>
      <family val="2"/>
      <scheme val="minor"/>
    </font>
    <font>
      <b/>
      <i/>
      <sz val="8"/>
      <color theme="4"/>
      <name val="Calibri"/>
      <family val="2"/>
      <scheme val="minor"/>
    </font>
    <font>
      <b/>
      <u/>
      <sz val="9"/>
      <color rgb="FF006666"/>
      <name val="Calibri"/>
      <family val="2"/>
      <scheme val="minor"/>
    </font>
    <font>
      <b/>
      <u/>
      <sz val="9"/>
      <color rgb="FF2A7E54"/>
      <name val="Calibri"/>
      <family val="2"/>
      <scheme val="minor"/>
    </font>
    <font>
      <b/>
      <sz val="10"/>
      <color theme="3" tint="-0.249977111117893"/>
      <name val="Calibri"/>
      <family val="2"/>
      <scheme val="minor"/>
    </font>
    <font>
      <b/>
      <u/>
      <sz val="10"/>
      <color theme="3" tint="-0.249977111117893"/>
      <name val="Calibri"/>
      <family val="2"/>
      <scheme val="minor"/>
    </font>
    <font>
      <i/>
      <sz val="12"/>
      <color theme="4"/>
      <name val="Calibri"/>
      <family val="2"/>
      <scheme val="minor"/>
    </font>
    <font>
      <b/>
      <sz val="9"/>
      <color rgb="FF002060"/>
      <name val="Calibri"/>
      <family val="2"/>
      <scheme val="minor"/>
    </font>
    <font>
      <b/>
      <sz val="10"/>
      <color theme="4"/>
      <name val="Calibri"/>
      <family val="2"/>
      <scheme val="minor"/>
    </font>
    <font>
      <sz val="10"/>
      <color theme="3" tint="-0.249977111117893"/>
      <name val="Calibri"/>
      <family val="2"/>
      <scheme val="minor"/>
    </font>
    <font>
      <i/>
      <sz val="10"/>
      <color theme="3" tint="-0.249977111117893"/>
      <name val="Calibri"/>
      <family val="2"/>
      <scheme val="minor"/>
    </font>
    <font>
      <b/>
      <sz val="8"/>
      <color theme="1" tint="0.499984740745262"/>
      <name val="Calibri"/>
      <family val="2"/>
      <scheme val="minor"/>
    </font>
    <font>
      <sz val="10"/>
      <color rgb="FF006666"/>
      <name val="Calibri"/>
      <family val="2"/>
      <scheme val="minor"/>
    </font>
    <font>
      <sz val="10"/>
      <color theme="0"/>
      <name val="Calibri"/>
      <family val="2"/>
      <scheme val="minor"/>
    </font>
    <font>
      <sz val="9"/>
      <color theme="9" tint="-0.249977111117893"/>
      <name val="Calibri"/>
      <family val="2"/>
      <scheme val="minor"/>
    </font>
    <font>
      <i/>
      <sz val="9"/>
      <color theme="9" tint="-0.249977111117893"/>
      <name val="Calibri"/>
      <family val="2"/>
      <scheme val="minor"/>
    </font>
    <font>
      <i/>
      <sz val="11"/>
      <color rgb="FF2A7E54"/>
      <name val="Calibri"/>
      <family val="2"/>
      <scheme val="minor"/>
    </font>
    <font>
      <b/>
      <i/>
      <sz val="11"/>
      <color rgb="FF2A7E54"/>
      <name val="Calibri"/>
      <family val="2"/>
      <scheme val="minor"/>
    </font>
    <font>
      <b/>
      <i/>
      <u/>
      <sz val="11"/>
      <color rgb="FF2A7E54"/>
      <name val="Calibri"/>
      <family val="2"/>
      <scheme val="minor"/>
    </font>
    <font>
      <i/>
      <sz val="11"/>
      <color theme="9" tint="-0.249977111117893"/>
      <name val="Calibri"/>
      <family val="2"/>
      <scheme val="minor"/>
    </font>
    <font>
      <b/>
      <i/>
      <sz val="11"/>
      <color theme="9" tint="-0.249977111117893"/>
      <name val="Calibri"/>
      <family val="2"/>
      <scheme val="minor"/>
    </font>
    <font>
      <b/>
      <i/>
      <u/>
      <sz val="11"/>
      <color theme="9" tint="-0.249977111117893"/>
      <name val="Calibri"/>
      <family val="2"/>
      <scheme val="minor"/>
    </font>
    <font>
      <b/>
      <sz val="8"/>
      <color theme="0" tint="-0.499984740745262"/>
      <name val="Calibri"/>
      <family val="2"/>
      <scheme val="minor"/>
    </font>
    <font>
      <b/>
      <sz val="8"/>
      <color rgb="FF339966"/>
      <name val="Calibri"/>
      <family val="2"/>
      <scheme val="minor"/>
    </font>
  </fonts>
  <fills count="33">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008080"/>
        <bgColor indexed="64"/>
      </patternFill>
    </fill>
    <fill>
      <patternFill patternType="solid">
        <fgColor rgb="FFDBEBD1"/>
        <bgColor indexed="64"/>
      </patternFill>
    </fill>
    <fill>
      <patternFill patternType="solid">
        <fgColor theme="3"/>
        <bgColor indexed="64"/>
      </patternFill>
    </fill>
    <fill>
      <patternFill patternType="solid">
        <fgColor rgb="FFFFFFCD"/>
        <bgColor indexed="64"/>
      </patternFill>
    </fill>
    <fill>
      <patternFill patternType="lightUp">
        <fgColor theme="0" tint="-0.14996795556505021"/>
        <bgColor theme="0" tint="-4.9989318521683403E-2"/>
      </patternFill>
    </fill>
    <fill>
      <patternFill patternType="lightGray">
        <fgColor rgb="FFFFFFCD"/>
        <bgColor rgb="FFFFFFCD"/>
      </patternFill>
    </fill>
    <fill>
      <patternFill patternType="lightUp">
        <fgColor theme="8"/>
        <bgColor theme="4" tint="0.39994506668294322"/>
      </patternFill>
    </fill>
    <fill>
      <patternFill patternType="solid">
        <fgColor theme="0"/>
        <bgColor indexed="64"/>
      </patternFill>
    </fill>
    <fill>
      <patternFill patternType="solid">
        <fgColor theme="9" tint="0.59999389629810485"/>
        <bgColor indexed="64"/>
      </patternFill>
    </fill>
    <fill>
      <patternFill patternType="solid">
        <fgColor rgb="FF006666"/>
        <bgColor indexed="64"/>
      </patternFill>
    </fill>
    <fill>
      <patternFill patternType="solid">
        <fgColor rgb="FFFFFFCC"/>
        <bgColor indexed="64"/>
      </patternFill>
    </fill>
    <fill>
      <patternFill patternType="solid">
        <fgColor rgb="FFFFFFFF"/>
        <bgColor indexed="64"/>
      </patternFill>
    </fill>
    <fill>
      <patternFill patternType="solid">
        <fgColor rgb="FFECF0F8"/>
        <bgColor indexed="64"/>
      </patternFill>
    </fill>
    <fill>
      <patternFill patternType="solid">
        <fgColor theme="2"/>
        <bgColor indexed="64"/>
      </patternFill>
    </fill>
    <fill>
      <patternFill patternType="solid">
        <fgColor theme="4" tint="-0.249977111117893"/>
        <bgColor indexed="64"/>
      </patternFill>
    </fill>
    <fill>
      <patternFill patternType="solid">
        <fgColor rgb="FF009999"/>
        <bgColor indexed="64"/>
      </patternFill>
    </fill>
    <fill>
      <patternFill patternType="solid">
        <fgColor rgb="FF339966"/>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lightUp">
        <fgColor theme="2"/>
        <bgColor theme="0"/>
      </patternFill>
    </fill>
    <fill>
      <patternFill patternType="solid">
        <fgColor rgb="FFFF3399"/>
        <bgColor indexed="64"/>
      </patternFill>
    </fill>
    <fill>
      <patternFill patternType="darkGrid">
        <fgColor theme="7" tint="0.79998168889431442"/>
        <bgColor theme="7" tint="0.59999389629810485"/>
      </patternFill>
    </fill>
    <fill>
      <patternFill patternType="solid">
        <fgColor rgb="FFFFA7A9"/>
        <bgColor indexed="64"/>
      </patternFill>
    </fill>
    <fill>
      <patternFill patternType="lightGray">
        <fgColor rgb="FFFFFFCD"/>
        <bgColor theme="0" tint="-0.249977111117893"/>
      </patternFill>
    </fill>
    <fill>
      <patternFill patternType="lightGray">
        <fgColor theme="7" tint="0.39994506668294322"/>
        <bgColor rgb="FFFFFFCD"/>
      </patternFill>
    </fill>
    <fill>
      <patternFill patternType="solid">
        <fgColor theme="3" tint="0.79998168889431442"/>
        <bgColor indexed="64"/>
      </patternFill>
    </fill>
    <fill>
      <patternFill patternType="solid">
        <fgColor theme="0" tint="-0.249977111117893"/>
        <bgColor indexed="64"/>
      </patternFill>
    </fill>
  </fills>
  <borders count="326">
    <border>
      <left/>
      <right/>
      <top/>
      <bottom/>
      <diagonal/>
    </border>
    <border>
      <left style="medium">
        <color theme="4" tint="-0.24994659260841701"/>
      </left>
      <right style="thin">
        <color theme="4" tint="0.39994506668294322"/>
      </right>
      <top style="thin">
        <color theme="4" tint="-0.24994659260841701"/>
      </top>
      <bottom style="thin">
        <color theme="4" tint="-0.24994659260841701"/>
      </bottom>
      <diagonal/>
    </border>
    <border>
      <left style="thin">
        <color theme="4" tint="0.39994506668294322"/>
      </left>
      <right style="thin">
        <color theme="4" tint="0.39994506668294322"/>
      </right>
      <top style="thin">
        <color theme="4" tint="-0.24994659260841701"/>
      </top>
      <bottom style="thin">
        <color theme="4" tint="-0.24994659260841701"/>
      </bottom>
      <diagonal/>
    </border>
    <border>
      <left style="medium">
        <color theme="4" tint="-0.24994659260841701"/>
      </left>
      <right style="thin">
        <color theme="4" tint="0.39994506668294322"/>
      </right>
      <top/>
      <bottom/>
      <diagonal/>
    </border>
    <border>
      <left style="medium">
        <color theme="4" tint="-0.24994659260841701"/>
      </left>
      <right style="thin">
        <color theme="4" tint="0.39994506668294322"/>
      </right>
      <top style="hair">
        <color theme="4" tint="-0.24994659260841701"/>
      </top>
      <bottom style="hair">
        <color theme="4" tint="-0.24994659260841701"/>
      </bottom>
      <diagonal/>
    </border>
    <border>
      <left style="thin">
        <color theme="4" tint="0.39994506668294322"/>
      </left>
      <right style="thin">
        <color theme="4" tint="0.39994506668294322"/>
      </right>
      <top style="hair">
        <color theme="4" tint="-0.24994659260841701"/>
      </top>
      <bottom style="hair">
        <color theme="4" tint="-0.24994659260841701"/>
      </bottom>
      <diagonal/>
    </border>
    <border>
      <left style="medium">
        <color theme="4" tint="-0.24994659260841701"/>
      </left>
      <right style="thin">
        <color theme="4" tint="0.39994506668294322"/>
      </right>
      <top style="thin">
        <color theme="4" tint="-0.24994659260841701"/>
      </top>
      <bottom style="thin">
        <color theme="4" tint="0.39994506668294322"/>
      </bottom>
      <diagonal/>
    </border>
    <border>
      <left style="medium">
        <color rgb="FF008080"/>
      </left>
      <right style="thin">
        <color rgb="FF008080"/>
      </right>
      <top style="hair">
        <color rgb="FF008080"/>
      </top>
      <bottom style="hair">
        <color rgb="FF008080"/>
      </bottom>
      <diagonal/>
    </border>
    <border>
      <left style="medium">
        <color rgb="FF008080"/>
      </left>
      <right style="thin">
        <color rgb="FF008080"/>
      </right>
      <top style="hair">
        <color rgb="FF008080"/>
      </top>
      <bottom style="thin">
        <color rgb="FF008080"/>
      </bottom>
      <diagonal/>
    </border>
    <border>
      <left style="thin">
        <color theme="4" tint="0.39994506668294322"/>
      </left>
      <right style="thin">
        <color theme="4" tint="0.39994506668294322"/>
      </right>
      <top/>
      <bottom style="thin">
        <color theme="4" tint="0.39994506668294322"/>
      </bottom>
      <diagonal/>
    </border>
    <border>
      <left/>
      <right/>
      <top style="hair">
        <color theme="4" tint="-0.24994659260841701"/>
      </top>
      <bottom style="hair">
        <color theme="4" tint="-0.24994659260841701"/>
      </bottom>
      <diagonal/>
    </border>
    <border>
      <left style="medium">
        <color rgb="FF008080"/>
      </left>
      <right style="thin">
        <color rgb="FF008080"/>
      </right>
      <top style="thin">
        <color rgb="FF008080"/>
      </top>
      <bottom style="hair">
        <color rgb="FF008080"/>
      </bottom>
      <diagonal/>
    </border>
    <border>
      <left style="thin">
        <color rgb="FF008080"/>
      </left>
      <right style="thin">
        <color rgb="FF008080"/>
      </right>
      <top style="hair">
        <color rgb="FF008080"/>
      </top>
      <bottom style="hair">
        <color rgb="FF008080"/>
      </bottom>
      <diagonal/>
    </border>
    <border>
      <left style="medium">
        <color rgb="FF008080"/>
      </left>
      <right style="thin">
        <color rgb="FF008080"/>
      </right>
      <top style="thin">
        <color rgb="FF008080"/>
      </top>
      <bottom style="thin">
        <color rgb="FF008080"/>
      </bottom>
      <diagonal/>
    </border>
    <border>
      <left style="hair">
        <color theme="4" tint="-0.24994659260841701"/>
      </left>
      <right style="hair">
        <color theme="4" tint="-0.24994659260841701"/>
      </right>
      <top style="medium">
        <color theme="4" tint="-0.24994659260841701"/>
      </top>
      <bottom/>
      <diagonal/>
    </border>
    <border>
      <left style="hair">
        <color theme="4" tint="-0.24994659260841701"/>
      </left>
      <right style="hair">
        <color theme="4" tint="-0.24994659260841701"/>
      </right>
      <top style="thin">
        <color theme="4" tint="-0.24994659260841701"/>
      </top>
      <bottom style="thin">
        <color theme="4" tint="-0.24994659260841701"/>
      </bottom>
      <diagonal/>
    </border>
    <border>
      <left style="hair">
        <color theme="4" tint="-0.24994659260841701"/>
      </left>
      <right style="medium">
        <color theme="4" tint="-0.24994659260841701"/>
      </right>
      <top style="thin">
        <color theme="4" tint="-0.24994659260841701"/>
      </top>
      <bottom style="thin">
        <color theme="4" tint="-0.24994659260841701"/>
      </bottom>
      <diagonal/>
    </border>
    <border>
      <left style="thin">
        <color rgb="FF008080"/>
      </left>
      <right style="thin">
        <color rgb="FF008080"/>
      </right>
      <top style="thin">
        <color rgb="FF008080"/>
      </top>
      <bottom style="hair">
        <color rgb="FF008080"/>
      </bottom>
      <diagonal/>
    </border>
    <border>
      <left style="thin">
        <color rgb="FF008080"/>
      </left>
      <right style="thin">
        <color rgb="FF008080"/>
      </right>
      <top style="hair">
        <color rgb="FF008080"/>
      </top>
      <bottom style="thin">
        <color rgb="FF008080"/>
      </bottom>
      <diagonal/>
    </border>
    <border>
      <left/>
      <right style="thin">
        <color theme="4" tint="0.39994506668294322"/>
      </right>
      <top/>
      <bottom/>
      <diagonal/>
    </border>
    <border>
      <left/>
      <right style="thin">
        <color theme="4" tint="0.39994506668294322"/>
      </right>
      <top style="thin">
        <color theme="4" tint="-0.24994659260841701"/>
      </top>
      <bottom style="thin">
        <color theme="4" tint="0.39994506668294322"/>
      </bottom>
      <diagonal/>
    </border>
    <border>
      <left style="medium">
        <color rgb="FF008080"/>
      </left>
      <right style="thin">
        <color rgb="FF008080"/>
      </right>
      <top style="medium">
        <color rgb="FF008080"/>
      </top>
      <bottom style="thin">
        <color rgb="FF008080"/>
      </bottom>
      <diagonal/>
    </border>
    <border>
      <left style="thin">
        <color rgb="FF008080"/>
      </left>
      <right style="thin">
        <color rgb="FF008080"/>
      </right>
      <top style="medium">
        <color rgb="FF008080"/>
      </top>
      <bottom style="thin">
        <color rgb="FF008080"/>
      </bottom>
      <diagonal/>
    </border>
    <border>
      <left style="thin">
        <color rgb="FF008080"/>
      </left>
      <right style="medium">
        <color rgb="FF008080"/>
      </right>
      <top style="medium">
        <color rgb="FF008080"/>
      </top>
      <bottom style="thin">
        <color rgb="FF008080"/>
      </bottom>
      <diagonal/>
    </border>
    <border>
      <left style="thin">
        <color rgb="FF008080"/>
      </left>
      <right style="thin">
        <color rgb="FF008080"/>
      </right>
      <top style="thin">
        <color rgb="FF008080"/>
      </top>
      <bottom style="thin">
        <color rgb="FF008080"/>
      </bottom>
      <diagonal/>
    </border>
    <border>
      <left style="thin">
        <color rgb="FF008080"/>
      </left>
      <right style="medium">
        <color rgb="FF008080"/>
      </right>
      <top style="thin">
        <color rgb="FF008080"/>
      </top>
      <bottom style="thin">
        <color rgb="FF008080"/>
      </bottom>
      <diagonal/>
    </border>
    <border>
      <left style="thin">
        <color rgb="FF008080"/>
      </left>
      <right style="thin">
        <color rgb="FF008080"/>
      </right>
      <top/>
      <bottom style="hair">
        <color theme="4" tint="-0.24994659260841701"/>
      </bottom>
      <diagonal/>
    </border>
    <border>
      <left style="thin">
        <color rgb="FF008080"/>
      </left>
      <right style="thin">
        <color rgb="FF008080"/>
      </right>
      <top style="hair">
        <color theme="4" tint="-0.24994659260841701"/>
      </top>
      <bottom style="hair">
        <color theme="4" tint="-0.24994659260841701"/>
      </bottom>
      <diagonal/>
    </border>
    <border>
      <left style="thin">
        <color rgb="FF008080"/>
      </left>
      <right style="thin">
        <color rgb="FF008080"/>
      </right>
      <top style="hair">
        <color rgb="FF008080"/>
      </top>
      <bottom/>
      <diagonal/>
    </border>
    <border>
      <left/>
      <right/>
      <top style="thin">
        <color rgb="FF008080"/>
      </top>
      <bottom style="thin">
        <color rgb="FF008080"/>
      </bottom>
      <diagonal/>
    </border>
    <border>
      <left style="thin">
        <color rgb="FF006666"/>
      </left>
      <right style="hair">
        <color rgb="FF006666"/>
      </right>
      <top style="thin">
        <color rgb="FF006666"/>
      </top>
      <bottom style="hair">
        <color rgb="FF006666"/>
      </bottom>
      <diagonal/>
    </border>
    <border>
      <left style="hair">
        <color rgb="FF006666"/>
      </left>
      <right style="hair">
        <color rgb="FF006666"/>
      </right>
      <top style="thin">
        <color rgb="FF006666"/>
      </top>
      <bottom style="hair">
        <color rgb="FF006666"/>
      </bottom>
      <diagonal/>
    </border>
    <border>
      <left style="hair">
        <color rgb="FF006666"/>
      </left>
      <right style="thin">
        <color rgb="FF006666"/>
      </right>
      <top style="thin">
        <color rgb="FF006666"/>
      </top>
      <bottom style="hair">
        <color rgb="FF006666"/>
      </bottom>
      <diagonal/>
    </border>
    <border>
      <left style="hair">
        <color rgb="FF006666"/>
      </left>
      <right style="hair">
        <color rgb="FF006666"/>
      </right>
      <top style="hair">
        <color rgb="FF006666"/>
      </top>
      <bottom style="hair">
        <color rgb="FF006666"/>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theme="8" tint="-0.499984740745262"/>
      </left>
      <right style="hair">
        <color theme="8" tint="-0.499984740745262"/>
      </right>
      <top style="thin">
        <color theme="8" tint="-0.499984740745262"/>
      </top>
      <bottom style="hair">
        <color theme="8" tint="-0.499984740745262"/>
      </bottom>
      <diagonal/>
    </border>
    <border>
      <left style="hair">
        <color theme="8" tint="-0.499984740745262"/>
      </left>
      <right style="hair">
        <color theme="8" tint="-0.499984740745262"/>
      </right>
      <top style="thin">
        <color theme="8" tint="-0.499984740745262"/>
      </top>
      <bottom style="hair">
        <color theme="8" tint="-0.499984740745262"/>
      </bottom>
      <diagonal/>
    </border>
    <border>
      <left style="thin">
        <color theme="8" tint="-0.499984740745262"/>
      </left>
      <right style="hair">
        <color theme="8" tint="-0.499984740745262"/>
      </right>
      <top style="hair">
        <color theme="8" tint="-0.499984740745262"/>
      </top>
      <bottom style="thin">
        <color theme="8" tint="-0.499984740745262"/>
      </bottom>
      <diagonal/>
    </border>
    <border>
      <left style="hair">
        <color theme="8" tint="-0.499984740745262"/>
      </left>
      <right style="hair">
        <color theme="8" tint="-0.499984740745262"/>
      </right>
      <top style="hair">
        <color theme="8" tint="-0.499984740745262"/>
      </top>
      <bottom style="thin">
        <color theme="8" tint="-0.499984740745262"/>
      </bottom>
      <diagonal/>
    </border>
    <border>
      <left style="hair">
        <color rgb="FF006666"/>
      </left>
      <right style="thin">
        <color rgb="FF006666"/>
      </right>
      <top style="hair">
        <color rgb="FF006666"/>
      </top>
      <bottom style="hair">
        <color rgb="FF006666"/>
      </bottom>
      <diagonal/>
    </border>
    <border>
      <left style="thin">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thin">
        <color theme="8" tint="-0.499984740745262"/>
      </bottom>
      <diagonal/>
    </border>
    <border>
      <left style="thin">
        <color rgb="FF006666"/>
      </left>
      <right/>
      <top style="thin">
        <color rgb="FF006666"/>
      </top>
      <bottom style="thin">
        <color rgb="FF006666"/>
      </bottom>
      <diagonal/>
    </border>
    <border>
      <left style="double">
        <color theme="1" tint="0.499984740745262"/>
      </left>
      <right style="double">
        <color theme="1" tint="0.499984740745262"/>
      </right>
      <top style="double">
        <color theme="1" tint="0.499984740745262"/>
      </top>
      <bottom style="double">
        <color theme="1" tint="0.499984740745262"/>
      </bottom>
      <diagonal/>
    </border>
    <border>
      <left style="thin">
        <color rgb="FF002060"/>
      </left>
      <right style="hair">
        <color rgb="FF002060"/>
      </right>
      <top style="thin">
        <color rgb="FF002060"/>
      </top>
      <bottom style="hair">
        <color rgb="FF002060"/>
      </bottom>
      <diagonal/>
    </border>
    <border>
      <left style="hair">
        <color rgb="FF006666"/>
      </left>
      <right style="thin">
        <color rgb="FF006666"/>
      </right>
      <top style="thin">
        <color rgb="FF006666"/>
      </top>
      <bottom style="thin">
        <color rgb="FF006666"/>
      </bottom>
      <diagonal/>
    </border>
    <border>
      <left style="dotted">
        <color auto="1"/>
      </left>
      <right style="dotted">
        <color auto="1"/>
      </right>
      <top style="dotted">
        <color auto="1"/>
      </top>
      <bottom style="dotted">
        <color auto="1"/>
      </bottom>
      <diagonal/>
    </border>
    <border>
      <left style="dashed">
        <color theme="4" tint="-0.499984740745262"/>
      </left>
      <right style="hair">
        <color theme="4" tint="-0.499984740745262"/>
      </right>
      <top style="dashed">
        <color theme="4" tint="-0.499984740745262"/>
      </top>
      <bottom style="hair">
        <color theme="4" tint="-0.499984740745262"/>
      </bottom>
      <diagonal/>
    </border>
    <border>
      <left style="hair">
        <color theme="4" tint="-0.499984740745262"/>
      </left>
      <right style="hair">
        <color theme="4" tint="-0.499984740745262"/>
      </right>
      <top style="dashed">
        <color theme="4" tint="-0.499984740745262"/>
      </top>
      <bottom style="hair">
        <color theme="4" tint="-0.499984740745262"/>
      </bottom>
      <diagonal/>
    </border>
    <border>
      <left style="hair">
        <color theme="4" tint="-0.499984740745262"/>
      </left>
      <right style="dashed">
        <color theme="4" tint="-0.499984740745262"/>
      </right>
      <top style="dashed">
        <color theme="4" tint="-0.499984740745262"/>
      </top>
      <bottom style="hair">
        <color theme="4" tint="-0.499984740745262"/>
      </bottom>
      <diagonal/>
    </border>
    <border>
      <left style="dashed">
        <color theme="4" tint="-0.499984740745262"/>
      </left>
      <right style="hair">
        <color theme="4" tint="-0.499984740745262"/>
      </right>
      <top style="hair">
        <color theme="4" tint="-0.499984740745262"/>
      </top>
      <bottom style="dashed">
        <color theme="4" tint="-0.499984740745262"/>
      </bottom>
      <diagonal/>
    </border>
    <border>
      <left style="hair">
        <color theme="4" tint="-0.499984740745262"/>
      </left>
      <right style="hair">
        <color theme="4" tint="-0.499984740745262"/>
      </right>
      <top style="hair">
        <color theme="4" tint="-0.499984740745262"/>
      </top>
      <bottom style="dashed">
        <color theme="4" tint="-0.499984740745262"/>
      </bottom>
      <diagonal/>
    </border>
    <border>
      <left style="hair">
        <color theme="4" tint="-0.499984740745262"/>
      </left>
      <right style="dashed">
        <color theme="4" tint="-0.499984740745262"/>
      </right>
      <top style="hair">
        <color theme="4" tint="-0.499984740745262"/>
      </top>
      <bottom style="dashed">
        <color theme="4" tint="-0.499984740745262"/>
      </bottom>
      <diagonal/>
    </border>
    <border>
      <left style="thin">
        <color rgb="FF002060"/>
      </left>
      <right style="hair">
        <color theme="3"/>
      </right>
      <top style="hair">
        <color theme="3"/>
      </top>
      <bottom style="thin">
        <color rgb="FF002060"/>
      </bottom>
      <diagonal/>
    </border>
    <border>
      <left style="hair">
        <color theme="3"/>
      </left>
      <right style="hair">
        <color theme="3"/>
      </right>
      <top style="hair">
        <color theme="3"/>
      </top>
      <bottom style="thin">
        <color rgb="FF002060"/>
      </bottom>
      <diagonal/>
    </border>
    <border>
      <left style="thin">
        <color indexed="64"/>
      </left>
      <right style="thin">
        <color rgb="FF002060"/>
      </right>
      <top style="thin">
        <color indexed="64"/>
      </top>
      <bottom style="thin">
        <color indexed="64"/>
      </bottom>
      <diagonal/>
    </border>
    <border>
      <left style="hair">
        <color theme="3"/>
      </left>
      <right style="thin">
        <color indexed="64"/>
      </right>
      <top style="thin">
        <color indexed="64"/>
      </top>
      <bottom style="thin">
        <color indexed="64"/>
      </bottom>
      <diagonal/>
    </border>
    <border>
      <left style="medium">
        <color rgb="FF008080"/>
      </left>
      <right style="thin">
        <color rgb="FF008080"/>
      </right>
      <top style="hair">
        <color rgb="FF008080"/>
      </top>
      <bottom/>
      <diagonal/>
    </border>
    <border>
      <left style="medium">
        <color theme="4" tint="-0.24994659260841701"/>
      </left>
      <right style="thin">
        <color theme="4" tint="0.39994506668294322"/>
      </right>
      <top/>
      <bottom style="hair">
        <color theme="4" tint="-0.24994659260841701"/>
      </bottom>
      <diagonal/>
    </border>
    <border>
      <left style="thin">
        <color rgb="FF008080"/>
      </left>
      <right style="thin">
        <color rgb="FF008080"/>
      </right>
      <top/>
      <bottom/>
      <diagonal/>
    </border>
    <border>
      <left/>
      <right/>
      <top/>
      <bottom style="hair">
        <color theme="4" tint="-0.24994659260841701"/>
      </bottom>
      <diagonal/>
    </border>
    <border>
      <left style="medium">
        <color rgb="FF008080"/>
      </left>
      <right style="thin">
        <color rgb="FF008080"/>
      </right>
      <top/>
      <bottom style="hair">
        <color theme="4" tint="-0.24994659260841701"/>
      </bottom>
      <diagonal/>
    </border>
    <border>
      <left style="thin">
        <color rgb="FF008080"/>
      </left>
      <right style="medium">
        <color rgb="FF008080"/>
      </right>
      <top style="hair">
        <color theme="4" tint="-0.24994659260841701"/>
      </top>
      <bottom style="hair">
        <color theme="4" tint="-0.24994659260841701"/>
      </bottom>
      <diagonal/>
    </border>
    <border>
      <left style="medium">
        <color rgb="FF008080"/>
      </left>
      <right style="thin">
        <color rgb="FF008080"/>
      </right>
      <top style="hair">
        <color theme="4" tint="-0.24994659260841701"/>
      </top>
      <bottom style="hair">
        <color theme="4" tint="-0.24994659260841701"/>
      </bottom>
      <diagonal/>
    </border>
    <border>
      <left style="hair">
        <color theme="3"/>
      </left>
      <right style="thin">
        <color rgb="FF002060"/>
      </right>
      <top style="hair">
        <color theme="3"/>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double">
        <color theme="1" tint="0.499984740745262"/>
      </left>
      <right style="double">
        <color theme="1" tint="0.499984740745262"/>
      </right>
      <top/>
      <bottom/>
      <diagonal/>
    </border>
    <border>
      <left style="double">
        <color theme="1" tint="0.499984740745262"/>
      </left>
      <right/>
      <top/>
      <bottom/>
      <diagonal/>
    </border>
    <border>
      <left/>
      <right style="double">
        <color theme="1" tint="0.499984740745262"/>
      </right>
      <top/>
      <bottom/>
      <diagonal/>
    </border>
    <border>
      <left style="hair">
        <color theme="4" tint="-0.24994659260841701"/>
      </left>
      <right/>
      <top style="thin">
        <color theme="4" tint="-0.24994659260841701"/>
      </top>
      <bottom style="thin">
        <color theme="4" tint="-0.24994659260841701"/>
      </bottom>
      <diagonal/>
    </border>
    <border>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39994506668294322"/>
      </right>
      <top style="hair">
        <color theme="4" tint="-0.24994659260841701"/>
      </top>
      <bottom/>
      <diagonal/>
    </border>
    <border>
      <left/>
      <right/>
      <top style="thin">
        <color theme="4" tint="-0.24994659260841701"/>
      </top>
      <bottom style="thin">
        <color theme="4" tint="-0.24994659260841701"/>
      </bottom>
      <diagonal/>
    </border>
    <border>
      <left/>
      <right style="medium">
        <color theme="4" tint="-0.24994659260841701"/>
      </right>
      <top style="hair">
        <color theme="4" tint="-0.24994659260841701"/>
      </top>
      <bottom style="hair">
        <color theme="4" tint="-0.24994659260841701"/>
      </bottom>
      <diagonal/>
    </border>
    <border>
      <left style="medium">
        <color theme="4" tint="-0.24994659260841701"/>
      </left>
      <right style="thin">
        <color theme="4" tint="0.39994506668294322"/>
      </right>
      <top style="medium">
        <color theme="4" tint="-0.24994659260841701"/>
      </top>
      <bottom style="thin">
        <color theme="4" tint="0.39994506668294322"/>
      </bottom>
      <diagonal/>
    </border>
    <border>
      <left style="thin">
        <color theme="4" tint="0.39994506668294322"/>
      </left>
      <right style="thin">
        <color theme="4" tint="0.39994506668294322"/>
      </right>
      <top style="medium">
        <color theme="4" tint="-0.24994659260841701"/>
      </top>
      <bottom style="thin">
        <color theme="4" tint="0.39994506668294322"/>
      </bottom>
      <diagonal/>
    </border>
    <border>
      <left style="medium">
        <color theme="4" tint="-0.24994659260841701"/>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theme="4" tint="-0.24994659260841701"/>
      </left>
      <right style="thin">
        <color theme="4" tint="0.39994506668294322"/>
      </right>
      <top style="thin">
        <color theme="4" tint="0.39994506668294322"/>
      </top>
      <bottom/>
      <diagonal/>
    </border>
    <border>
      <left style="thin">
        <color theme="4" tint="0.39994506668294322"/>
      </left>
      <right style="thin">
        <color theme="4" tint="0.39994506668294322"/>
      </right>
      <top style="thin">
        <color theme="4" tint="0.39994506668294322"/>
      </top>
      <bottom/>
      <diagonal/>
    </border>
    <border>
      <left style="medium">
        <color theme="4" tint="-0.24994659260841701"/>
      </left>
      <right style="thin">
        <color theme="4" tint="0.39994506668294322"/>
      </right>
      <top style="thin">
        <color theme="4" tint="0.39994506668294322"/>
      </top>
      <bottom style="hair">
        <color theme="4" tint="0.39994506668294322"/>
      </bottom>
      <diagonal/>
    </border>
    <border>
      <left style="thin">
        <color theme="4" tint="0.39994506668294322"/>
      </left>
      <right style="thin">
        <color theme="4" tint="0.39994506668294322"/>
      </right>
      <top style="thin">
        <color theme="4" tint="0.39994506668294322"/>
      </top>
      <bottom style="hair">
        <color theme="4" tint="0.39994506668294322"/>
      </bottom>
      <diagonal/>
    </border>
    <border>
      <left style="thin">
        <color theme="4" tint="0.39994506668294322"/>
      </left>
      <right style="medium">
        <color theme="4" tint="-0.24994659260841701"/>
      </right>
      <top style="thin">
        <color theme="4" tint="0.39994506668294322"/>
      </top>
      <bottom style="hair">
        <color theme="4" tint="0.39994506668294322"/>
      </bottom>
      <diagonal/>
    </border>
    <border>
      <left style="medium">
        <color theme="4" tint="-0.24994659260841701"/>
      </left>
      <right style="thin">
        <color theme="4" tint="0.39994506668294322"/>
      </right>
      <top style="hair">
        <color theme="4" tint="0.39994506668294322"/>
      </top>
      <bottom style="hair">
        <color theme="4" tint="0.39994506668294322"/>
      </bottom>
      <diagonal/>
    </border>
    <border>
      <left style="thin">
        <color theme="4" tint="0.39994506668294322"/>
      </left>
      <right style="thin">
        <color theme="4" tint="0.39994506668294322"/>
      </right>
      <top style="hair">
        <color theme="4" tint="0.39994506668294322"/>
      </top>
      <bottom style="hair">
        <color theme="4" tint="0.39994506668294322"/>
      </bottom>
      <diagonal/>
    </border>
    <border>
      <left style="thin">
        <color theme="4" tint="0.39994506668294322"/>
      </left>
      <right style="medium">
        <color theme="4" tint="-0.24994659260841701"/>
      </right>
      <top style="hair">
        <color theme="4" tint="0.39994506668294322"/>
      </top>
      <bottom style="hair">
        <color theme="4" tint="0.39994506668294322"/>
      </bottom>
      <diagonal/>
    </border>
    <border>
      <left style="medium">
        <color theme="4" tint="-0.24994659260841701"/>
      </left>
      <right style="thin">
        <color theme="4" tint="0.39994506668294322"/>
      </right>
      <top style="hair">
        <color theme="4" tint="0.39994506668294322"/>
      </top>
      <bottom style="thin">
        <color theme="4" tint="-0.24994659260841701"/>
      </bottom>
      <diagonal/>
    </border>
    <border>
      <left style="thin">
        <color theme="4" tint="0.39994506668294322"/>
      </left>
      <right style="thin">
        <color theme="4" tint="0.39994506668294322"/>
      </right>
      <top style="hair">
        <color theme="4" tint="0.39994506668294322"/>
      </top>
      <bottom style="thin">
        <color theme="4" tint="-0.24994659260841701"/>
      </bottom>
      <diagonal/>
    </border>
    <border>
      <left style="thin">
        <color theme="4" tint="0.39994506668294322"/>
      </left>
      <right style="medium">
        <color theme="4" tint="-0.24994659260841701"/>
      </right>
      <top style="hair">
        <color theme="4" tint="0.39994506668294322"/>
      </top>
      <bottom style="thin">
        <color theme="4" tint="-0.24994659260841701"/>
      </bottom>
      <diagonal/>
    </border>
    <border>
      <left style="medium">
        <color theme="4" tint="-0.24994659260841701"/>
      </left>
      <right style="thin">
        <color theme="4" tint="0.39994506668294322"/>
      </right>
      <top style="hair">
        <color theme="4" tint="0.39994506668294322"/>
      </top>
      <bottom/>
      <diagonal/>
    </border>
    <border>
      <left style="thin">
        <color theme="4" tint="0.39994506668294322"/>
      </left>
      <right style="thin">
        <color theme="4" tint="0.39994506668294322"/>
      </right>
      <top style="hair">
        <color theme="4" tint="0.39994506668294322"/>
      </top>
      <bottom/>
      <diagonal/>
    </border>
    <border>
      <left style="medium">
        <color theme="4" tint="-0.24994659260841701"/>
      </left>
      <right style="thin">
        <color theme="4" tint="0.39994506668294322"/>
      </right>
      <top/>
      <bottom style="hair">
        <color theme="4" tint="0.39994506668294322"/>
      </bottom>
      <diagonal/>
    </border>
    <border>
      <left style="thin">
        <color theme="4" tint="0.39994506668294322"/>
      </left>
      <right style="thin">
        <color theme="4" tint="0.39994506668294322"/>
      </right>
      <top/>
      <bottom style="hair">
        <color theme="4" tint="0.39994506668294322"/>
      </bottom>
      <diagonal/>
    </border>
    <border>
      <left style="medium">
        <color theme="4" tint="-0.24994659260841701"/>
      </left>
      <right style="thin">
        <color theme="4" tint="0.39994506668294322"/>
      </right>
      <top style="thin">
        <color rgb="FF008080"/>
      </top>
      <bottom style="thin">
        <color rgb="FF008080"/>
      </bottom>
      <diagonal/>
    </border>
    <border>
      <left style="thin">
        <color theme="4" tint="0.39994506668294322"/>
      </left>
      <right style="thin">
        <color theme="4" tint="0.39994506668294322"/>
      </right>
      <top style="thin">
        <color rgb="FF008080"/>
      </top>
      <bottom style="thin">
        <color rgb="FF008080"/>
      </bottom>
      <diagonal/>
    </border>
    <border>
      <left style="medium">
        <color theme="4" tint="-0.24994659260841701"/>
      </left>
      <right style="thin">
        <color theme="4" tint="0.39994506668294322"/>
      </right>
      <top style="thin">
        <color rgb="FF008080"/>
      </top>
      <bottom style="thin">
        <color theme="4" tint="-0.24994659260841701"/>
      </bottom>
      <diagonal/>
    </border>
    <border>
      <left style="thin">
        <color theme="4" tint="0.39994506668294322"/>
      </left>
      <right style="thin">
        <color theme="4" tint="0.39994506668294322"/>
      </right>
      <top style="thin">
        <color rgb="FF008080"/>
      </top>
      <bottom style="thin">
        <color theme="4" tint="-0.24994659260841701"/>
      </bottom>
      <diagonal/>
    </border>
    <border>
      <left style="thin">
        <color theme="4" tint="0.39994506668294322"/>
      </left>
      <right style="medium">
        <color theme="4" tint="-0.24994659260841701"/>
      </right>
      <top style="thin">
        <color theme="4" tint="-0.24994659260841701"/>
      </top>
      <bottom style="thin">
        <color theme="4" tint="-0.24994659260841701"/>
      </bottom>
      <diagonal/>
    </border>
    <border>
      <left style="thin">
        <color theme="4" tint="0.39994506668294322"/>
      </left>
      <right style="thin">
        <color theme="4" tint="0.39994506668294322"/>
      </right>
      <top/>
      <bottom style="hair">
        <color theme="4" tint="-0.24994659260841701"/>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hair">
        <color theme="3"/>
      </bottom>
      <diagonal/>
    </border>
    <border>
      <left style="thin">
        <color theme="4" tint="0.39994506668294322"/>
      </left>
      <right style="medium">
        <color theme="4" tint="-0.24994659260841701"/>
      </right>
      <top/>
      <bottom style="hair">
        <color theme="4" tint="-0.24994659260841701"/>
      </bottom>
      <diagonal/>
    </border>
    <border>
      <left style="thin">
        <color theme="4" tint="0.39994506668294322"/>
      </left>
      <right style="thin">
        <color theme="4" tint="0.39994506668294322"/>
      </right>
      <top style="hair">
        <color theme="3"/>
      </top>
      <bottom style="hair">
        <color theme="3"/>
      </bottom>
      <diagonal/>
    </border>
    <border>
      <left style="thin">
        <color theme="4" tint="0.39994506668294322"/>
      </left>
      <right style="medium">
        <color theme="4" tint="-0.24994659260841701"/>
      </right>
      <top style="hair">
        <color theme="4" tint="-0.24994659260841701"/>
      </top>
      <bottom style="hair">
        <color theme="4" tint="-0.24994659260841701"/>
      </bottom>
      <diagonal/>
    </border>
    <border>
      <left style="thin">
        <color theme="4" tint="0.39994506668294322"/>
      </left>
      <right style="thin">
        <color theme="4" tint="0.39994506668294322"/>
      </right>
      <top style="hair">
        <color theme="4" tint="-0.24994659260841701"/>
      </top>
      <bottom/>
      <diagonal/>
    </border>
    <border>
      <left style="thin">
        <color theme="4" tint="0.39994506668294322"/>
      </left>
      <right style="medium">
        <color theme="4" tint="-0.24994659260841701"/>
      </right>
      <top style="hair">
        <color theme="4" tint="-0.24994659260841701"/>
      </top>
      <bottom/>
      <diagonal/>
    </border>
    <border>
      <left style="thin">
        <color theme="4" tint="0.39994506668294322"/>
      </left>
      <right style="thin">
        <color theme="4" tint="-0.24994659260841701"/>
      </right>
      <top style="thin">
        <color theme="4" tint="-0.24994659260841701"/>
      </top>
      <bottom style="thin">
        <color theme="4" tint="-0.24994659260841701"/>
      </bottom>
      <diagonal/>
    </border>
    <border>
      <left style="medium">
        <color theme="4" tint="-0.24994659260841701"/>
      </left>
      <right style="thin">
        <color theme="4" tint="0.39994506668294322"/>
      </right>
      <top/>
      <bottom style="hair">
        <color theme="3"/>
      </bottom>
      <diagonal/>
    </border>
    <border>
      <left style="medium">
        <color theme="4" tint="-0.24994659260841701"/>
      </left>
      <right style="thin">
        <color theme="4" tint="0.39994506668294322"/>
      </right>
      <top style="hair">
        <color theme="3"/>
      </top>
      <bottom/>
      <diagonal/>
    </border>
    <border>
      <left style="medium">
        <color theme="4" tint="-0.24994659260841701"/>
      </left>
      <right style="thin">
        <color theme="4" tint="0.39994506668294322"/>
      </right>
      <top style="hair">
        <color theme="3"/>
      </top>
      <bottom style="thin">
        <color theme="3"/>
      </bottom>
      <diagonal/>
    </border>
    <border>
      <left style="thin">
        <color theme="4" tint="0.39994506668294322"/>
      </left>
      <right style="thin">
        <color theme="4" tint="0.39994506668294322"/>
      </right>
      <top style="hair">
        <color theme="3"/>
      </top>
      <bottom/>
      <diagonal/>
    </border>
    <border>
      <left style="medium">
        <color theme="4" tint="-0.24994659260841701"/>
      </left>
      <right style="thin">
        <color theme="4" tint="0.39994506668294322"/>
      </right>
      <top style="thin">
        <color theme="4" tint="-0.24994659260841701"/>
      </top>
      <bottom/>
      <diagonal/>
    </border>
    <border>
      <left style="thin">
        <color theme="4" tint="0.39994506668294322"/>
      </left>
      <right style="thin">
        <color theme="4" tint="0.39994506668294322"/>
      </right>
      <top style="thin">
        <color theme="4" tint="-0.24994659260841701"/>
      </top>
      <bottom/>
      <diagonal/>
    </border>
    <border>
      <left style="thin">
        <color theme="4" tint="0.39994506668294322"/>
      </left>
      <right/>
      <top style="medium">
        <color theme="4" tint="-0.24994659260841701"/>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top style="thin">
        <color theme="4" tint="-0.24994659260841701"/>
      </top>
      <bottom style="thin">
        <color theme="4" tint="-0.24994659260841701"/>
      </bottom>
      <diagonal/>
    </border>
    <border>
      <left style="thin">
        <color theme="4" tint="0.39994506668294322"/>
      </left>
      <right/>
      <top style="hair">
        <color theme="4" tint="0.39994506668294322"/>
      </top>
      <bottom style="hair">
        <color theme="4" tint="0.39994506668294322"/>
      </bottom>
      <diagonal/>
    </border>
    <border>
      <left style="thin">
        <color theme="4" tint="0.39994506668294322"/>
      </left>
      <right/>
      <top style="thin">
        <color rgb="FF008080"/>
      </top>
      <bottom style="thin">
        <color rgb="FF008080"/>
      </bottom>
      <diagonal/>
    </border>
    <border>
      <left style="thin">
        <color theme="4" tint="0.39994506668294322"/>
      </left>
      <right/>
      <top style="thin">
        <color rgb="FF008080"/>
      </top>
      <bottom style="thin">
        <color theme="4" tint="-0.24994659260841701"/>
      </bottom>
      <diagonal/>
    </border>
    <border>
      <left/>
      <right/>
      <top style="medium">
        <color theme="4" tint="-0.24994659260841701"/>
      </top>
      <bottom style="thin">
        <color theme="4" tint="0.39994506668294322"/>
      </bottom>
      <diagonal/>
    </border>
    <border>
      <left/>
      <right style="medium">
        <color theme="4" tint="-0.24994659260841701"/>
      </right>
      <top style="medium">
        <color theme="4" tint="-0.24994659260841701"/>
      </top>
      <bottom style="thin">
        <color theme="4" tint="0.39994506668294322"/>
      </bottom>
      <diagonal/>
    </border>
    <border>
      <left/>
      <right/>
      <top style="thin">
        <color theme="4" tint="0.39994506668294322"/>
      </top>
      <bottom style="thin">
        <color theme="4" tint="0.39994506668294322"/>
      </bottom>
      <diagonal/>
    </border>
    <border>
      <left/>
      <right style="medium">
        <color theme="4" tint="-0.24994659260841701"/>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24994659260841701"/>
      </bottom>
      <diagonal/>
    </border>
    <border>
      <left/>
      <right/>
      <top style="thin">
        <color theme="4" tint="0.39994506668294322"/>
      </top>
      <bottom style="thin">
        <color theme="4" tint="-0.24994659260841701"/>
      </bottom>
      <diagonal/>
    </border>
    <border>
      <left/>
      <right style="medium">
        <color theme="4" tint="-0.24994659260841701"/>
      </right>
      <top style="thin">
        <color theme="4" tint="0.39994506668294322"/>
      </top>
      <bottom style="thin">
        <color theme="4" tint="-0.24994659260841701"/>
      </bottom>
      <diagonal/>
    </border>
    <border>
      <left style="thin">
        <color theme="4" tint="0.39994506668294322"/>
      </left>
      <right/>
      <top style="thin">
        <color theme="4" tint="0.39994506668294322"/>
      </top>
      <bottom style="hair">
        <color theme="4" tint="0.39994506668294322"/>
      </bottom>
      <diagonal/>
    </border>
    <border>
      <left/>
      <right/>
      <top style="thin">
        <color theme="4" tint="0.39994506668294322"/>
      </top>
      <bottom style="hair">
        <color theme="4" tint="0.39994506668294322"/>
      </bottom>
      <diagonal/>
    </border>
    <border>
      <left/>
      <right style="medium">
        <color theme="4" tint="-0.24994659260841701"/>
      </right>
      <top style="thin">
        <color theme="4" tint="0.39994506668294322"/>
      </top>
      <bottom style="hair">
        <color theme="4" tint="0.39994506668294322"/>
      </bottom>
      <diagonal/>
    </border>
    <border>
      <left style="thin">
        <color theme="4" tint="0.39994506668294322"/>
      </left>
      <right/>
      <top style="thin">
        <color theme="4" tint="-0.24994659260841701"/>
      </top>
      <bottom style="thin">
        <color theme="4" tint="0.39994506668294322"/>
      </bottom>
      <diagonal/>
    </border>
    <border>
      <left/>
      <right/>
      <top style="thin">
        <color theme="4" tint="-0.24994659260841701"/>
      </top>
      <bottom style="thin">
        <color theme="4" tint="0.39994506668294322"/>
      </bottom>
      <diagonal/>
    </border>
    <border>
      <left/>
      <right style="medium">
        <color theme="4" tint="-0.24994659260841701"/>
      </right>
      <top style="thin">
        <color theme="4" tint="-0.24994659260841701"/>
      </top>
      <bottom style="thin">
        <color theme="4" tint="0.39994506668294322"/>
      </bottom>
      <diagonal/>
    </border>
    <border>
      <left/>
      <right/>
      <top style="hair">
        <color theme="4" tint="0.39994506668294322"/>
      </top>
      <bottom style="hair">
        <color theme="4" tint="0.39994506668294322"/>
      </bottom>
      <diagonal/>
    </border>
    <border>
      <left/>
      <right style="medium">
        <color theme="4" tint="-0.24994659260841701"/>
      </right>
      <top style="hair">
        <color theme="4" tint="0.39994506668294322"/>
      </top>
      <bottom style="hair">
        <color theme="4" tint="0.39994506668294322"/>
      </bottom>
      <diagonal/>
    </border>
    <border>
      <left style="thin">
        <color theme="4" tint="0.39994506668294322"/>
      </left>
      <right/>
      <top style="hair">
        <color theme="4" tint="0.39994506668294322"/>
      </top>
      <bottom style="thin">
        <color rgb="FF008080"/>
      </bottom>
      <diagonal/>
    </border>
    <border>
      <left/>
      <right/>
      <top style="hair">
        <color theme="4" tint="0.39994506668294322"/>
      </top>
      <bottom style="thin">
        <color rgb="FF008080"/>
      </bottom>
      <diagonal/>
    </border>
    <border>
      <left/>
      <right style="medium">
        <color theme="4" tint="-0.24994659260841701"/>
      </right>
      <top style="hair">
        <color theme="4" tint="0.39994506668294322"/>
      </top>
      <bottom style="thin">
        <color rgb="FF008080"/>
      </bottom>
      <diagonal/>
    </border>
    <border>
      <left/>
      <right style="medium">
        <color theme="4" tint="-0.24994659260841701"/>
      </right>
      <top style="thin">
        <color rgb="FF008080"/>
      </top>
      <bottom style="thin">
        <color rgb="FF008080"/>
      </bottom>
      <diagonal/>
    </border>
    <border>
      <left style="thin">
        <color theme="4" tint="0.39994506668294322"/>
      </left>
      <right/>
      <top style="thin">
        <color rgb="FF008080"/>
      </top>
      <bottom style="hair">
        <color theme="4" tint="0.39994506668294322"/>
      </bottom>
      <diagonal/>
    </border>
    <border>
      <left/>
      <right/>
      <top style="thin">
        <color rgb="FF008080"/>
      </top>
      <bottom style="hair">
        <color theme="4" tint="0.39994506668294322"/>
      </bottom>
      <diagonal/>
    </border>
    <border>
      <left/>
      <right style="medium">
        <color theme="4" tint="-0.24994659260841701"/>
      </right>
      <top style="thin">
        <color rgb="FF008080"/>
      </top>
      <bottom style="hair">
        <color theme="4" tint="0.39994506668294322"/>
      </bottom>
      <diagonal/>
    </border>
    <border>
      <left/>
      <right/>
      <top style="thin">
        <color rgb="FF008080"/>
      </top>
      <bottom style="thin">
        <color theme="4" tint="-0.24994659260841701"/>
      </bottom>
      <diagonal/>
    </border>
    <border>
      <left/>
      <right style="medium">
        <color theme="4" tint="-0.24994659260841701"/>
      </right>
      <top style="thin">
        <color rgb="FF008080"/>
      </top>
      <bottom style="thin">
        <color theme="4" tint="-0.24994659260841701"/>
      </bottom>
      <diagonal/>
    </border>
    <border>
      <left style="thin">
        <color theme="4" tint="0.39994506668294322"/>
      </left>
      <right/>
      <top style="thin">
        <color theme="4" tint="0.39994506668294322"/>
      </top>
      <bottom style="hair">
        <color theme="4" tint="-0.24994659260841701"/>
      </bottom>
      <diagonal/>
    </border>
    <border>
      <left/>
      <right/>
      <top style="thin">
        <color theme="4" tint="0.39994506668294322"/>
      </top>
      <bottom style="hair">
        <color theme="4" tint="-0.24994659260841701"/>
      </bottom>
      <diagonal/>
    </border>
    <border>
      <left/>
      <right style="medium">
        <color theme="4" tint="-0.24994659260841701"/>
      </right>
      <top style="thin">
        <color theme="4" tint="0.39994506668294322"/>
      </top>
      <bottom style="hair">
        <color theme="4" tint="-0.24994659260841701"/>
      </bottom>
      <diagonal/>
    </border>
    <border>
      <left style="thin">
        <color theme="4" tint="0.39994506668294322"/>
      </left>
      <right/>
      <top style="hair">
        <color theme="4" tint="-0.24994659260841701"/>
      </top>
      <bottom style="hair">
        <color theme="4" tint="-0.24994659260841701"/>
      </bottom>
      <diagonal/>
    </border>
    <border>
      <left style="thin">
        <color theme="4" tint="0.39994506668294322"/>
      </left>
      <right/>
      <top style="hair">
        <color theme="4" tint="-0.24994659260841701"/>
      </top>
      <bottom style="thin">
        <color theme="4" tint="-0.24994659260841701"/>
      </bottom>
      <diagonal/>
    </border>
    <border>
      <left/>
      <right/>
      <top style="hair">
        <color theme="4" tint="-0.24994659260841701"/>
      </top>
      <bottom style="thin">
        <color theme="4" tint="-0.24994659260841701"/>
      </bottom>
      <diagonal/>
    </border>
    <border>
      <left/>
      <right style="medium">
        <color theme="4" tint="-0.24994659260841701"/>
      </right>
      <top style="hair">
        <color theme="4" tint="-0.24994659260841701"/>
      </top>
      <bottom style="thin">
        <color theme="4" tint="-0.24994659260841701"/>
      </bottom>
      <diagonal/>
    </border>
    <border>
      <left style="thin">
        <color theme="4" tint="0.39994506668294322"/>
      </left>
      <right/>
      <top/>
      <bottom/>
      <diagonal/>
    </border>
    <border>
      <left style="thin">
        <color theme="4" tint="0.39994506668294322"/>
      </left>
      <right/>
      <top/>
      <bottom style="hair">
        <color theme="4" tint="-0.24994659260841701"/>
      </bottom>
      <diagonal/>
    </border>
    <border>
      <left style="thin">
        <color theme="4" tint="0.39994506668294322"/>
      </left>
      <right/>
      <top style="hair">
        <color theme="4" tint="-0.24994659260841701"/>
      </top>
      <bottom/>
      <diagonal/>
    </border>
    <border>
      <left style="thin">
        <color theme="4" tint="0.39994506668294322"/>
      </left>
      <right/>
      <top style="hair">
        <color theme="3"/>
      </top>
      <bottom style="hair">
        <color theme="3"/>
      </bottom>
      <diagonal/>
    </border>
    <border>
      <left style="thin">
        <color theme="4" tint="0.39994506668294322"/>
      </left>
      <right/>
      <top style="hair">
        <color theme="4" tint="-0.24994659260841701"/>
      </top>
      <bottom style="hair">
        <color theme="3"/>
      </bottom>
      <diagonal/>
    </border>
    <border>
      <left/>
      <right style="thin">
        <color theme="4" tint="0.39994506668294322"/>
      </right>
      <top style="hair">
        <color theme="4" tint="-0.24994659260841701"/>
      </top>
      <bottom style="hair">
        <color theme="3"/>
      </bottom>
      <diagonal/>
    </border>
    <border>
      <left/>
      <right style="medium">
        <color theme="4" tint="-0.24994659260841701"/>
      </right>
      <top style="hair">
        <color theme="4" tint="-0.24994659260841701"/>
      </top>
      <bottom style="hair">
        <color theme="3"/>
      </bottom>
      <diagonal/>
    </border>
    <border>
      <left/>
      <right style="thin">
        <color theme="4" tint="0.39994506668294322"/>
      </right>
      <top style="hair">
        <color theme="3"/>
      </top>
      <bottom style="hair">
        <color theme="3"/>
      </bottom>
      <diagonal/>
    </border>
    <border>
      <left/>
      <right style="medium">
        <color theme="4" tint="-0.24994659260841701"/>
      </right>
      <top style="hair">
        <color theme="3"/>
      </top>
      <bottom style="hair">
        <color theme="3"/>
      </bottom>
      <diagonal/>
    </border>
    <border>
      <left style="thin">
        <color theme="4" tint="0.39991454817346722"/>
      </left>
      <right style="thin">
        <color theme="4" tint="0.39991454817346722"/>
      </right>
      <top style="hair">
        <color theme="4" tint="-0.24994659260841701"/>
      </top>
      <bottom style="hair">
        <color theme="4" tint="-0.24994659260841701"/>
      </bottom>
      <diagonal/>
    </border>
    <border>
      <left style="thin">
        <color theme="4" tint="0.39991454817346722"/>
      </left>
      <right style="medium">
        <color theme="4" tint="-0.24994659260841701"/>
      </right>
      <top style="hair">
        <color theme="4" tint="-0.24994659260841701"/>
      </top>
      <bottom style="hair">
        <color theme="4" tint="-0.24994659260841701"/>
      </bottom>
      <diagonal/>
    </border>
    <border>
      <left style="thin">
        <color theme="4" tint="0.39994506668294322"/>
      </left>
      <right/>
      <top style="thin">
        <color theme="3"/>
      </top>
      <bottom/>
      <diagonal/>
    </border>
    <border>
      <left/>
      <right/>
      <top style="thin">
        <color theme="3"/>
      </top>
      <bottom/>
      <diagonal/>
    </border>
    <border>
      <left/>
      <right style="medium">
        <color theme="4" tint="-0.24994659260841701"/>
      </right>
      <top style="thin">
        <color theme="3"/>
      </top>
      <bottom/>
      <diagonal/>
    </border>
    <border>
      <left style="thin">
        <color theme="4" tint="0.39994506668294322"/>
      </left>
      <right/>
      <top style="hair">
        <color theme="3"/>
      </top>
      <bottom style="thin">
        <color theme="4" tint="-0.24994659260841701"/>
      </bottom>
      <diagonal/>
    </border>
    <border>
      <left/>
      <right/>
      <top style="hair">
        <color theme="3"/>
      </top>
      <bottom style="thin">
        <color theme="4" tint="-0.24994659260841701"/>
      </bottom>
      <diagonal/>
    </border>
    <border>
      <left/>
      <right style="medium">
        <color theme="4" tint="-0.24994659260841701"/>
      </right>
      <top style="hair">
        <color theme="3"/>
      </top>
      <bottom style="thin">
        <color theme="4" tint="-0.24994659260841701"/>
      </bottom>
      <diagonal/>
    </border>
    <border>
      <left style="medium">
        <color theme="4" tint="-0.24994659260841701"/>
      </left>
      <right style="thin">
        <color theme="4" tint="0.39994506668294322"/>
      </right>
      <top style="thin">
        <color theme="4" tint="-0.24994659260841701"/>
      </top>
      <bottom style="hair">
        <color theme="4" tint="0.39994506668294322"/>
      </bottom>
      <diagonal/>
    </border>
    <border>
      <left style="thin">
        <color theme="4" tint="0.39994506668294322"/>
      </left>
      <right style="thin">
        <color theme="4" tint="0.39994506668294322"/>
      </right>
      <top style="thin">
        <color theme="4" tint="-0.24994659260841701"/>
      </top>
      <bottom style="hair">
        <color theme="4" tint="0.39994506668294322"/>
      </bottom>
      <diagonal/>
    </border>
    <border>
      <left style="thin">
        <color theme="4" tint="0.39994506668294322"/>
      </left>
      <right style="medium">
        <color theme="4" tint="-0.24994659260841701"/>
      </right>
      <top style="thin">
        <color theme="4" tint="-0.24994659260841701"/>
      </top>
      <bottom style="hair">
        <color theme="4" tint="0.39994506668294322"/>
      </bottom>
      <diagonal/>
    </border>
    <border>
      <left style="hair">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n">
        <color theme="4" tint="0.39994506668294322"/>
      </right>
      <top style="hair">
        <color theme="4" tint="-0.24994659260841701"/>
      </top>
      <bottom style="hair">
        <color theme="4" tint="-0.24994659260841701"/>
      </bottom>
      <diagonal/>
    </border>
    <border>
      <left/>
      <right style="thin">
        <color theme="4" tint="0.39994506668294322"/>
      </right>
      <top style="hair">
        <color theme="4" tint="-0.24994659260841701"/>
      </top>
      <bottom style="thin">
        <color theme="4" tint="-0.24994659260841701"/>
      </bottom>
      <diagonal/>
    </border>
    <border>
      <left/>
      <right style="thin">
        <color theme="4" tint="0.39994506668294322"/>
      </right>
      <top style="hair">
        <color theme="4" tint="-0.24994659260841701"/>
      </top>
      <bottom/>
      <diagonal/>
    </border>
    <border>
      <left/>
      <right style="thin">
        <color theme="4" tint="0.39994506668294322"/>
      </right>
      <top/>
      <bottom style="hair">
        <color theme="4" tint="-0.24994659260841701"/>
      </bottom>
      <diagonal/>
    </border>
    <border>
      <left style="thin">
        <color theme="4" tint="0.39994506668294322"/>
      </left>
      <right style="thin">
        <color theme="4" tint="0.39991454817346722"/>
      </right>
      <top style="hair">
        <color theme="4" tint="-0.24994659260841701"/>
      </top>
      <bottom style="hair">
        <color theme="3"/>
      </bottom>
      <diagonal/>
    </border>
    <border>
      <left style="thin">
        <color theme="4" tint="0.39991454817346722"/>
      </left>
      <right style="thin">
        <color theme="4" tint="0.39991454817346722"/>
      </right>
      <top style="hair">
        <color theme="4" tint="-0.24994659260841701"/>
      </top>
      <bottom style="hair">
        <color theme="3"/>
      </bottom>
      <diagonal/>
    </border>
    <border>
      <left style="medium">
        <color rgb="FF008080"/>
      </left>
      <right style="thin">
        <color rgb="FF008080"/>
      </right>
      <top/>
      <bottom style="hair">
        <color theme="4" tint="0.39994506668294322"/>
      </bottom>
      <diagonal/>
    </border>
    <border>
      <left style="thin">
        <color rgb="FF008080"/>
      </left>
      <right style="thin">
        <color rgb="FF008080"/>
      </right>
      <top/>
      <bottom style="hair">
        <color theme="4" tint="0.39994506668294322"/>
      </bottom>
      <diagonal/>
    </border>
    <border>
      <left style="thin">
        <color rgb="FF008080"/>
      </left>
      <right style="thin">
        <color rgb="FF008080"/>
      </right>
      <top style="thin">
        <color theme="4" tint="0.39994506668294322"/>
      </top>
      <bottom style="hair">
        <color theme="4" tint="0.39994506668294322"/>
      </bottom>
      <diagonal/>
    </border>
    <border>
      <left style="thin">
        <color rgb="FF008080"/>
      </left>
      <right style="medium">
        <color rgb="FF008080"/>
      </right>
      <top style="thin">
        <color theme="4" tint="0.39994506668294322"/>
      </top>
      <bottom style="hair">
        <color theme="4" tint="0.39994506668294322"/>
      </bottom>
      <diagonal/>
    </border>
    <border>
      <left style="medium">
        <color rgb="FF008080"/>
      </left>
      <right style="thin">
        <color rgb="FF008080"/>
      </right>
      <top style="hair">
        <color theme="4" tint="0.39994506668294322"/>
      </top>
      <bottom style="hair">
        <color theme="4" tint="0.39994506668294322"/>
      </bottom>
      <diagonal/>
    </border>
    <border>
      <left style="thin">
        <color rgb="FF008080"/>
      </left>
      <right style="thin">
        <color rgb="FF008080"/>
      </right>
      <top style="hair">
        <color theme="4" tint="0.39994506668294322"/>
      </top>
      <bottom style="hair">
        <color theme="4" tint="0.39994506668294322"/>
      </bottom>
      <diagonal/>
    </border>
    <border>
      <left style="thin">
        <color rgb="FF008080"/>
      </left>
      <right style="medium">
        <color rgb="FF008080"/>
      </right>
      <top style="hair">
        <color theme="4" tint="0.39994506668294322"/>
      </top>
      <bottom style="hair">
        <color theme="4" tint="0.39994506668294322"/>
      </bottom>
      <diagonal/>
    </border>
    <border>
      <left style="medium">
        <color rgb="FF008080"/>
      </left>
      <right style="thin">
        <color rgb="FF008080"/>
      </right>
      <top style="hair">
        <color theme="4" tint="0.39994506668294322"/>
      </top>
      <bottom/>
      <diagonal/>
    </border>
    <border>
      <left style="thin">
        <color rgb="FF008080"/>
      </left>
      <right style="thin">
        <color rgb="FF008080"/>
      </right>
      <top style="hair">
        <color theme="4" tint="0.39994506668294322"/>
      </top>
      <bottom/>
      <diagonal/>
    </border>
    <border>
      <left style="thin">
        <color rgb="FF008080"/>
      </left>
      <right style="thin">
        <color rgb="FF008080"/>
      </right>
      <top style="hair">
        <color theme="4" tint="0.39994506668294322"/>
      </top>
      <bottom style="thin">
        <color rgb="FF008080"/>
      </bottom>
      <diagonal/>
    </border>
    <border>
      <left style="thin">
        <color rgb="FF008080"/>
      </left>
      <right style="medium">
        <color rgb="FF008080"/>
      </right>
      <top style="hair">
        <color theme="4" tint="0.39994506668294322"/>
      </top>
      <bottom style="thin">
        <color rgb="FF008080"/>
      </bottom>
      <diagonal/>
    </border>
    <border>
      <left style="thin">
        <color rgb="FF008080"/>
      </left>
      <right style="thin">
        <color rgb="FF008080"/>
      </right>
      <top style="thin">
        <color rgb="FF008080"/>
      </top>
      <bottom style="hair">
        <color theme="4" tint="0.39994506668294322"/>
      </bottom>
      <diagonal/>
    </border>
    <border>
      <left style="thin">
        <color rgb="FF008080"/>
      </left>
      <right style="medium">
        <color rgb="FF008080"/>
      </right>
      <top style="thin">
        <color rgb="FF008080"/>
      </top>
      <bottom style="hair">
        <color theme="4" tint="0.39994506668294322"/>
      </bottom>
      <diagonal/>
    </border>
    <border>
      <left style="thin">
        <color rgb="FF008080"/>
      </left>
      <right style="thin">
        <color rgb="FF008080"/>
      </right>
      <top style="thin">
        <color theme="4" tint="0.39994506668294322"/>
      </top>
      <bottom style="hair">
        <color theme="4" tint="-0.24994659260841701"/>
      </bottom>
      <diagonal/>
    </border>
    <border>
      <left style="thin">
        <color rgb="FF008080"/>
      </left>
      <right style="medium">
        <color rgb="FF008080"/>
      </right>
      <top style="thin">
        <color theme="4" tint="0.39994506668294322"/>
      </top>
      <bottom style="hair">
        <color theme="4" tint="-0.24994659260841701"/>
      </bottom>
      <diagonal/>
    </border>
    <border>
      <left style="thin">
        <color rgb="FF008080"/>
      </left>
      <right style="thin">
        <color rgb="FF008080"/>
      </right>
      <top style="hair">
        <color theme="4" tint="-0.24994659260841701"/>
      </top>
      <bottom style="thin">
        <color theme="4" tint="-0.24994659260841701"/>
      </bottom>
      <diagonal/>
    </border>
    <border>
      <left style="thin">
        <color rgb="FF008080"/>
      </left>
      <right style="medium">
        <color rgb="FF008080"/>
      </right>
      <top style="hair">
        <color theme="4" tint="-0.24994659260841701"/>
      </top>
      <bottom style="thin">
        <color theme="4" tint="-0.24994659260841701"/>
      </bottom>
      <diagonal/>
    </border>
    <border>
      <left style="medium">
        <color rgb="FF008080"/>
      </left>
      <right style="thin">
        <color rgb="FF008080"/>
      </right>
      <top style="thin">
        <color theme="4" tint="0.39994506668294322"/>
      </top>
      <bottom style="hair">
        <color theme="4" tint="0.39994506668294322"/>
      </bottom>
      <diagonal/>
    </border>
    <border>
      <left style="thin">
        <color rgb="FF008080"/>
      </left>
      <right style="medium">
        <color rgb="FF008080"/>
      </right>
      <top/>
      <bottom style="hair">
        <color theme="4" tint="-0.24994659260841701"/>
      </bottom>
      <diagonal/>
    </border>
    <border>
      <left style="medium">
        <color rgb="FF008080"/>
      </left>
      <right style="thin">
        <color rgb="FF008080"/>
      </right>
      <top/>
      <bottom/>
      <diagonal/>
    </border>
    <border>
      <left style="thin">
        <color rgb="FF008080"/>
      </left>
      <right style="thin">
        <color rgb="FF008080"/>
      </right>
      <top style="hair">
        <color theme="4" tint="-0.24994659260841701"/>
      </top>
      <bottom style="hair">
        <color theme="3"/>
      </bottom>
      <diagonal/>
    </border>
    <border>
      <left style="medium">
        <color rgb="FF008080"/>
      </left>
      <right style="thin">
        <color rgb="FF008080"/>
      </right>
      <top style="hair">
        <color theme="4" tint="-0.24994659260841701"/>
      </top>
      <bottom/>
      <diagonal/>
    </border>
    <border>
      <left style="thin">
        <color rgb="FF008080"/>
      </left>
      <right style="thin">
        <color rgb="FF008080"/>
      </right>
      <top style="hair">
        <color theme="3"/>
      </top>
      <bottom style="hair">
        <color theme="3"/>
      </bottom>
      <diagonal/>
    </border>
    <border>
      <left style="thin">
        <color rgb="FF008080"/>
      </left>
      <right style="thin">
        <color rgb="FF008080"/>
      </right>
      <top/>
      <bottom style="hair">
        <color theme="3"/>
      </bottom>
      <diagonal/>
    </border>
    <border>
      <left style="thin">
        <color rgb="FF008080"/>
      </left>
      <right style="thin">
        <color rgb="FF008080"/>
      </right>
      <top style="hair">
        <color theme="4" tint="-0.24994659260841701"/>
      </top>
      <bottom/>
      <diagonal/>
    </border>
    <border>
      <left style="thin">
        <color rgb="FF008080"/>
      </left>
      <right style="medium">
        <color rgb="FF008080"/>
      </right>
      <top style="hair">
        <color theme="4" tint="-0.24994659260841701"/>
      </top>
      <bottom/>
      <diagonal/>
    </border>
    <border>
      <left style="medium">
        <color rgb="FF008080"/>
      </left>
      <right style="thin">
        <color rgb="FF008080"/>
      </right>
      <top/>
      <bottom style="hair">
        <color theme="3"/>
      </bottom>
      <diagonal/>
    </border>
    <border>
      <left style="thin">
        <color rgb="FF008080"/>
      </left>
      <right style="medium">
        <color rgb="FF008080"/>
      </right>
      <top style="hair">
        <color theme="4" tint="-0.24994659260841701"/>
      </top>
      <bottom style="hair">
        <color theme="3"/>
      </bottom>
      <diagonal/>
    </border>
    <border>
      <left style="medium">
        <color rgb="FF008080"/>
      </left>
      <right style="thin">
        <color rgb="FF008080"/>
      </right>
      <top style="hair">
        <color theme="3"/>
      </top>
      <bottom/>
      <diagonal/>
    </border>
    <border>
      <left style="thin">
        <color rgb="FF008080"/>
      </left>
      <right style="medium">
        <color rgb="FF008080"/>
      </right>
      <top style="hair">
        <color theme="3"/>
      </top>
      <bottom style="hair">
        <color theme="3"/>
      </bottom>
      <diagonal/>
    </border>
    <border>
      <left style="thin">
        <color rgb="FF008080"/>
      </left>
      <right style="thin">
        <color rgb="FF008080"/>
      </right>
      <top style="hair">
        <color theme="3"/>
      </top>
      <bottom/>
      <diagonal/>
    </border>
    <border>
      <left style="medium">
        <color rgb="FF008080"/>
      </left>
      <right style="thin">
        <color rgb="FF008080"/>
      </right>
      <top style="thin">
        <color rgb="FF008080"/>
      </top>
      <bottom style="medium">
        <color rgb="FF008080"/>
      </bottom>
      <diagonal/>
    </border>
    <border>
      <left style="thin">
        <color rgb="FF008080"/>
      </left>
      <right style="thin">
        <color rgb="FF008080"/>
      </right>
      <top style="thin">
        <color rgb="FF008080"/>
      </top>
      <bottom style="medium">
        <color rgb="FF008080"/>
      </bottom>
      <diagonal/>
    </border>
    <border>
      <left style="thin">
        <color rgb="FF008080"/>
      </left>
      <right style="medium">
        <color rgb="FF008080"/>
      </right>
      <top style="thin">
        <color rgb="FF008080"/>
      </top>
      <bottom style="medium">
        <color rgb="FF008080"/>
      </bottom>
      <diagonal/>
    </border>
    <border>
      <left style="medium">
        <color rgb="FF008080"/>
      </left>
      <right style="thin">
        <color rgb="FF008080"/>
      </right>
      <top style="medium">
        <color rgb="FF008080"/>
      </top>
      <bottom style="medium">
        <color rgb="FF008080"/>
      </bottom>
      <diagonal/>
    </border>
    <border>
      <left style="thin">
        <color rgb="FF008080"/>
      </left>
      <right style="thin">
        <color rgb="FF008080"/>
      </right>
      <top style="medium">
        <color rgb="FF008080"/>
      </top>
      <bottom style="medium">
        <color rgb="FF008080"/>
      </bottom>
      <diagonal/>
    </border>
    <border>
      <left style="thin">
        <color rgb="FF008080"/>
      </left>
      <right/>
      <top style="medium">
        <color rgb="FF008080"/>
      </top>
      <bottom style="medium">
        <color rgb="FF008080"/>
      </bottom>
      <diagonal/>
    </border>
    <border>
      <left/>
      <right/>
      <top style="medium">
        <color rgb="FF008080"/>
      </top>
      <bottom style="medium">
        <color rgb="FF008080"/>
      </bottom>
      <diagonal/>
    </border>
    <border>
      <left/>
      <right style="medium">
        <color rgb="FF008080"/>
      </right>
      <top style="medium">
        <color rgb="FF008080"/>
      </top>
      <bottom style="medium">
        <color rgb="FF008080"/>
      </bottom>
      <diagonal/>
    </border>
    <border>
      <left style="thin">
        <color rgb="FF008080"/>
      </left>
      <right style="medium">
        <color rgb="FF008080"/>
      </right>
      <top/>
      <bottom style="hair">
        <color theme="4" tint="0.39994506668294322"/>
      </bottom>
      <diagonal/>
    </border>
    <border>
      <left style="medium">
        <color rgb="FF008080"/>
      </left>
      <right style="thin">
        <color rgb="FF008080"/>
      </right>
      <top/>
      <bottom style="thin">
        <color rgb="FF008080"/>
      </bottom>
      <diagonal/>
    </border>
    <border>
      <left style="thin">
        <color rgb="FF008080"/>
      </left>
      <right style="medium">
        <color rgb="FF008080"/>
      </right>
      <top style="hair">
        <color theme="3"/>
      </top>
      <bottom/>
      <diagonal/>
    </border>
    <border>
      <left style="thin">
        <color rgb="FF008080"/>
      </left>
      <right/>
      <top style="thin">
        <color rgb="FF008080"/>
      </top>
      <bottom style="hair">
        <color rgb="FF008080"/>
      </bottom>
      <diagonal/>
    </border>
    <border>
      <left/>
      <right/>
      <top style="thin">
        <color rgb="FF008080"/>
      </top>
      <bottom style="hair">
        <color rgb="FF008080"/>
      </bottom>
      <diagonal/>
    </border>
    <border>
      <left/>
      <right style="medium">
        <color rgb="FF008080"/>
      </right>
      <top style="thin">
        <color rgb="FF008080"/>
      </top>
      <bottom style="hair">
        <color rgb="FF008080"/>
      </bottom>
      <diagonal/>
    </border>
    <border>
      <left style="thin">
        <color rgb="FF008080"/>
      </left>
      <right/>
      <top style="hair">
        <color rgb="FF008080"/>
      </top>
      <bottom style="hair">
        <color rgb="FF008080"/>
      </bottom>
      <diagonal/>
    </border>
    <border>
      <left/>
      <right/>
      <top style="hair">
        <color rgb="FF008080"/>
      </top>
      <bottom style="hair">
        <color rgb="FF008080"/>
      </bottom>
      <diagonal/>
    </border>
    <border>
      <left/>
      <right style="medium">
        <color rgb="FF008080"/>
      </right>
      <top style="hair">
        <color rgb="FF008080"/>
      </top>
      <bottom style="hair">
        <color rgb="FF008080"/>
      </bottom>
      <diagonal/>
    </border>
    <border>
      <left style="thin">
        <color rgb="FF008080"/>
      </left>
      <right/>
      <top style="hair">
        <color rgb="FF008080"/>
      </top>
      <bottom style="thin">
        <color rgb="FF008080"/>
      </bottom>
      <diagonal/>
    </border>
    <border>
      <left/>
      <right/>
      <top style="hair">
        <color rgb="FF008080"/>
      </top>
      <bottom style="thin">
        <color rgb="FF008080"/>
      </bottom>
      <diagonal/>
    </border>
    <border>
      <left/>
      <right style="medium">
        <color rgb="FF008080"/>
      </right>
      <top style="hair">
        <color rgb="FF008080"/>
      </top>
      <bottom style="thin">
        <color rgb="FF008080"/>
      </bottom>
      <diagonal/>
    </border>
    <border>
      <left style="thin">
        <color rgb="FF008080"/>
      </left>
      <right/>
      <top style="thin">
        <color rgb="FF008080"/>
      </top>
      <bottom style="thin">
        <color rgb="FF008080"/>
      </bottom>
      <diagonal/>
    </border>
    <border>
      <left/>
      <right style="thin">
        <color rgb="FF008080"/>
      </right>
      <top style="thin">
        <color rgb="FF008080"/>
      </top>
      <bottom style="thin">
        <color rgb="FF008080"/>
      </bottom>
      <diagonal/>
    </border>
    <border>
      <left style="thin">
        <color rgb="FF008080"/>
      </left>
      <right/>
      <top style="hair">
        <color rgb="FF008080"/>
      </top>
      <bottom/>
      <diagonal/>
    </border>
    <border>
      <left/>
      <right/>
      <top style="hair">
        <color rgb="FF008080"/>
      </top>
      <bottom/>
      <diagonal/>
    </border>
    <border>
      <left/>
      <right style="medium">
        <color rgb="FF008080"/>
      </right>
      <top style="hair">
        <color rgb="FF008080"/>
      </top>
      <bottom/>
      <diagonal/>
    </border>
    <border>
      <left style="thin">
        <color rgb="FF008080"/>
      </left>
      <right/>
      <top/>
      <bottom/>
      <diagonal/>
    </border>
    <border>
      <left/>
      <right style="medium">
        <color rgb="FF008080"/>
      </right>
      <top/>
      <bottom/>
      <diagonal/>
    </border>
    <border>
      <left style="thin">
        <color rgb="FF008080"/>
      </left>
      <right/>
      <top/>
      <bottom style="thin">
        <color rgb="FF008080"/>
      </bottom>
      <diagonal/>
    </border>
    <border>
      <left/>
      <right/>
      <top/>
      <bottom style="thin">
        <color rgb="FF008080"/>
      </bottom>
      <diagonal/>
    </border>
    <border>
      <left/>
      <right style="medium">
        <color rgb="FF008080"/>
      </right>
      <top/>
      <bottom style="thin">
        <color rgb="FF008080"/>
      </bottom>
      <diagonal/>
    </border>
    <border>
      <left style="thin">
        <color rgb="FF008080"/>
      </left>
      <right/>
      <top style="thin">
        <color rgb="FF008080"/>
      </top>
      <bottom/>
      <diagonal/>
    </border>
    <border>
      <left/>
      <right/>
      <top style="thin">
        <color rgb="FF008080"/>
      </top>
      <bottom/>
      <diagonal/>
    </border>
    <border>
      <left/>
      <right style="medium">
        <color rgb="FF008080"/>
      </right>
      <top style="thin">
        <color rgb="FF008080"/>
      </top>
      <bottom/>
      <diagonal/>
    </border>
    <border>
      <left/>
      <right style="medium">
        <color rgb="FF008080"/>
      </right>
      <top style="thin">
        <color rgb="FF008080"/>
      </top>
      <bottom style="thin">
        <color rgb="FF008080"/>
      </bottom>
      <diagonal/>
    </border>
    <border>
      <left style="hair">
        <color theme="9" tint="-0.499984740745262"/>
      </left>
      <right style="hair">
        <color theme="9" tint="-0.499984740745262"/>
      </right>
      <top style="hair">
        <color theme="9" tint="-0.499984740745262"/>
      </top>
      <bottom style="hair">
        <color theme="9" tint="-0.499984740745262"/>
      </bottom>
      <diagonal/>
    </border>
    <border>
      <left style="hair">
        <color theme="9" tint="-0.499984740745262"/>
      </left>
      <right style="hair">
        <color theme="9" tint="-0.499984740745262"/>
      </right>
      <top style="hair">
        <color theme="9" tint="-0.499984740745262"/>
      </top>
      <bottom style="thin">
        <color theme="9" tint="-0.499984740745262"/>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hair">
        <color theme="9" tint="-0.499984740745262"/>
      </bottom>
      <diagonal/>
    </border>
    <border>
      <left style="thin">
        <color theme="9" tint="-0.499984740745262"/>
      </left>
      <right style="thin">
        <color theme="9" tint="-0.499984740745262"/>
      </right>
      <top style="hair">
        <color theme="9" tint="-0.499984740745262"/>
      </top>
      <bottom style="hair">
        <color theme="9" tint="-0.499984740745262"/>
      </bottom>
      <diagonal/>
    </border>
    <border>
      <left style="thin">
        <color theme="9" tint="-0.499984740745262"/>
      </left>
      <right style="thin">
        <color theme="9" tint="-0.499984740745262"/>
      </right>
      <top style="hair">
        <color theme="9" tint="-0.499984740745262"/>
      </top>
      <bottom style="thin">
        <color theme="9" tint="-0.499984740745262"/>
      </bottom>
      <diagonal/>
    </border>
    <border>
      <left/>
      <right style="thin">
        <color theme="9" tint="-0.499984740745262"/>
      </right>
      <top style="thin">
        <color theme="9" tint="-0.499984740745262"/>
      </top>
      <bottom style="hair">
        <color theme="9" tint="-0.499984740745262"/>
      </bottom>
      <diagonal/>
    </border>
    <border>
      <left/>
      <right style="thin">
        <color theme="9" tint="-0.499984740745262"/>
      </right>
      <top style="hair">
        <color theme="9" tint="-0.499984740745262"/>
      </top>
      <bottom style="hair">
        <color theme="9" tint="-0.499984740745262"/>
      </bottom>
      <diagonal/>
    </border>
    <border>
      <left/>
      <right style="thin">
        <color theme="9" tint="-0.499984740745262"/>
      </right>
      <top style="hair">
        <color theme="9" tint="-0.499984740745262"/>
      </top>
      <bottom style="thin">
        <color theme="9" tint="-0.499984740745262"/>
      </bottom>
      <diagonal/>
    </border>
    <border>
      <left/>
      <right/>
      <top style="thin">
        <color theme="9" tint="-0.499984740745262"/>
      </top>
      <bottom/>
      <diagonal/>
    </border>
    <border>
      <left/>
      <right/>
      <top style="thin">
        <color theme="4" tint="-0.24994659260841701"/>
      </top>
      <bottom/>
      <diagonal/>
    </border>
    <border>
      <left style="thin">
        <color theme="4" tint="-0.24994659260841701"/>
      </left>
      <right style="thin">
        <color theme="4" tint="0.39994506668294322"/>
      </right>
      <top style="thin">
        <color theme="4" tint="-0.24994659260841701"/>
      </top>
      <bottom style="thin">
        <color theme="4" tint="-0.24994659260841701"/>
      </bottom>
      <diagonal/>
    </border>
    <border>
      <left style="medium">
        <color theme="3"/>
      </left>
      <right/>
      <top/>
      <bottom style="medium">
        <color theme="3"/>
      </bottom>
      <diagonal/>
    </border>
    <border>
      <left/>
      <right style="hair">
        <color theme="3"/>
      </right>
      <top/>
      <bottom style="medium">
        <color theme="3"/>
      </bottom>
      <diagonal/>
    </border>
    <border>
      <left style="hair">
        <color theme="3"/>
      </left>
      <right style="hair">
        <color theme="3"/>
      </right>
      <top/>
      <bottom style="medium">
        <color theme="3"/>
      </bottom>
      <diagonal/>
    </border>
    <border>
      <left style="thin">
        <color rgb="FF002060"/>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theme="4" tint="0.39994506668294322"/>
      </left>
      <right style="thin">
        <color rgb="FF002060"/>
      </right>
      <top style="thin">
        <color rgb="FF002060"/>
      </top>
      <bottom style="thin">
        <color rgb="FF002060"/>
      </bottom>
      <diagonal/>
    </border>
    <border>
      <left style="dashed">
        <color rgb="FF002060"/>
      </left>
      <right style="dashed">
        <color rgb="FF002060"/>
      </right>
      <top style="dashed">
        <color rgb="FF002060"/>
      </top>
      <bottom style="dashed">
        <color rgb="FF002060"/>
      </bottom>
      <diagonal/>
    </border>
    <border>
      <left/>
      <right style="thin">
        <color rgb="FF002060"/>
      </right>
      <top style="hair">
        <color rgb="FF002060"/>
      </top>
      <bottom style="hair">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right style="thin">
        <color rgb="FF002060"/>
      </right>
      <top style="thin">
        <color rgb="FF002060"/>
      </top>
      <bottom style="hair">
        <color rgb="FF002060"/>
      </bottom>
      <diagonal/>
    </border>
    <border>
      <left/>
      <right style="hair">
        <color theme="3"/>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hair">
        <color rgb="FF002060"/>
      </top>
      <bottom style="hair">
        <color rgb="FF00206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rgb="FF002060"/>
      </left>
      <right style="thin">
        <color rgb="FF002060"/>
      </right>
      <top style="thin">
        <color rgb="FF002060"/>
      </top>
      <bottom style="thin">
        <color rgb="FF002060"/>
      </bottom>
      <diagonal/>
    </border>
    <border>
      <left style="medium">
        <color rgb="FFFF3399"/>
      </left>
      <right style="medium">
        <color rgb="FFFF3399"/>
      </right>
      <top style="medium">
        <color rgb="FFFF3399"/>
      </top>
      <bottom style="medium">
        <color rgb="FFFF3399"/>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hair">
        <color theme="9" tint="-0.24994659260841701"/>
      </top>
      <bottom style="hair">
        <color theme="9" tint="-0.24994659260841701"/>
      </bottom>
      <diagonal/>
    </border>
    <border>
      <left style="thin">
        <color theme="9" tint="-0.24994659260841701"/>
      </left>
      <right style="thin">
        <color theme="9" tint="-0.24994659260841701"/>
      </right>
      <top style="hair">
        <color theme="9" tint="-0.24994659260841701"/>
      </top>
      <bottom style="thin">
        <color theme="9" tint="-0.24994659260841701"/>
      </bottom>
      <diagonal/>
    </border>
    <border>
      <left/>
      <right/>
      <top style="hair">
        <color rgb="FF002060"/>
      </top>
      <bottom style="hair">
        <color rgb="FF002060"/>
      </bottom>
      <diagonal/>
    </border>
    <border>
      <left style="thin">
        <color rgb="FF002060"/>
      </left>
      <right/>
      <top style="hair">
        <color rgb="FF002060"/>
      </top>
      <bottom/>
      <diagonal/>
    </border>
    <border>
      <left/>
      <right/>
      <top style="hair">
        <color rgb="FF002060"/>
      </top>
      <bottom/>
      <diagonal/>
    </border>
    <border>
      <left/>
      <right style="thin">
        <color rgb="FF002060"/>
      </right>
      <top style="hair">
        <color rgb="FF002060"/>
      </top>
      <bottom/>
      <diagonal/>
    </border>
    <border>
      <left style="thin">
        <color rgb="FF002060"/>
      </left>
      <right style="thin">
        <color rgb="FF002060"/>
      </right>
      <top style="thin">
        <color indexed="64"/>
      </top>
      <bottom style="thin">
        <color indexed="64"/>
      </bottom>
      <diagonal/>
    </border>
    <border>
      <left style="thin">
        <color theme="4" tint="-0.24994659260841701"/>
      </left>
      <right style="thin">
        <color rgb="FF002060"/>
      </right>
      <top style="thin">
        <color theme="4" tint="-0.24994659260841701"/>
      </top>
      <bottom style="thin">
        <color theme="4" tint="-0.24994659260841701"/>
      </bottom>
      <diagonal/>
    </border>
    <border>
      <left style="medium">
        <color theme="4" tint="-0.24994659260841701"/>
      </left>
      <right style="thin">
        <color theme="4" tint="0.39994506668294322"/>
      </right>
      <top style="hair">
        <color theme="4" tint="-0.24994659260841701"/>
      </top>
      <bottom style="thin">
        <color rgb="FF002060"/>
      </bottom>
      <diagonal/>
    </border>
    <border>
      <left style="medium">
        <color theme="4"/>
      </left>
      <right style="medium">
        <color theme="4"/>
      </right>
      <top style="medium">
        <color rgb="FFFF3399"/>
      </top>
      <bottom style="medium">
        <color theme="4"/>
      </bottom>
      <diagonal/>
    </border>
    <border>
      <left style="thin">
        <color rgb="FF002060"/>
      </left>
      <right/>
      <top style="thin">
        <color theme="4" tint="-0.24994659260841701"/>
      </top>
      <bottom style="thin">
        <color rgb="FF002060"/>
      </bottom>
      <diagonal/>
    </border>
    <border>
      <left/>
      <right style="thin">
        <color rgb="FF002060"/>
      </right>
      <top style="thin">
        <color theme="4" tint="-0.24994659260841701"/>
      </top>
      <bottom style="thin">
        <color rgb="FF002060"/>
      </bottom>
      <diagonal/>
    </border>
    <border>
      <left style="medium">
        <color theme="4" tint="-0.24994659260841701"/>
      </left>
      <right style="thin">
        <color theme="4" tint="0.39994506668294322"/>
      </right>
      <top/>
      <bottom style="thin">
        <color theme="4" tint="-0.24994659260841701"/>
      </bottom>
      <diagonal/>
    </border>
    <border>
      <left style="thin">
        <color rgb="FF002060"/>
      </left>
      <right/>
      <top style="hair">
        <color theme="0"/>
      </top>
      <bottom style="hair">
        <color indexed="64"/>
      </bottom>
      <diagonal/>
    </border>
    <border>
      <left style="thin">
        <color rgb="FF002060"/>
      </left>
      <right/>
      <top style="hair">
        <color indexed="64"/>
      </top>
      <bottom style="hair">
        <color rgb="FF002060"/>
      </bottom>
      <diagonal/>
    </border>
    <border>
      <left style="thin">
        <color rgb="FF002060"/>
      </left>
      <right/>
      <top/>
      <bottom style="thin">
        <color rgb="FF002060"/>
      </bottom>
      <diagonal/>
    </border>
    <border>
      <left/>
      <right style="thin">
        <color rgb="FF002060"/>
      </right>
      <top style="hair">
        <color theme="0"/>
      </top>
      <bottom style="hair">
        <color indexed="64"/>
      </bottom>
      <diagonal/>
    </border>
    <border>
      <left/>
      <right style="thin">
        <color rgb="FF002060"/>
      </right>
      <top style="hair">
        <color indexed="64"/>
      </top>
      <bottom/>
      <diagonal/>
    </border>
    <border>
      <left/>
      <right style="thin">
        <color rgb="FF002060"/>
      </right>
      <top/>
      <bottom style="thin">
        <color rgb="FF002060"/>
      </bottom>
      <diagonal/>
    </border>
    <border>
      <left style="thin">
        <color rgb="FF002060"/>
      </left>
      <right style="thin">
        <color rgb="FF002060"/>
      </right>
      <top style="hair">
        <color theme="0"/>
      </top>
      <bottom style="hair">
        <color indexed="64"/>
      </bottom>
      <diagonal/>
    </border>
    <border>
      <left style="thin">
        <color rgb="FF002060"/>
      </left>
      <right style="thin">
        <color rgb="FF002060"/>
      </right>
      <top style="hair">
        <color indexed="64"/>
      </top>
      <bottom/>
      <diagonal/>
    </border>
    <border>
      <left style="thin">
        <color rgb="FF002060"/>
      </left>
      <right style="thin">
        <color rgb="FF002060"/>
      </right>
      <top/>
      <bottom style="thin">
        <color rgb="FF002060"/>
      </bottom>
      <diagonal/>
    </border>
    <border>
      <left style="thin">
        <color rgb="FF008080"/>
      </left>
      <right style="thin">
        <color rgb="FF008080"/>
      </right>
      <top/>
      <bottom style="thin">
        <color rgb="FF008080"/>
      </bottom>
      <diagonal/>
    </border>
    <border>
      <left style="thin">
        <color rgb="FF008080"/>
      </left>
      <right style="medium">
        <color rgb="FF008080"/>
      </right>
      <top/>
      <bottom style="thin">
        <color rgb="FF008080"/>
      </bottom>
      <diagonal/>
    </border>
    <border>
      <left style="thin">
        <color theme="4" tint="0.39991454817346722"/>
      </left>
      <right/>
      <top style="hair">
        <color theme="4" tint="-0.24994659260841701"/>
      </top>
      <bottom style="hair">
        <color theme="4" tint="-0.24994659260841701"/>
      </bottom>
      <diagonal/>
    </border>
    <border>
      <left/>
      <right style="thin">
        <color theme="4" tint="0.39991454817346722"/>
      </right>
      <top style="hair">
        <color theme="4" tint="-0.24994659260841701"/>
      </top>
      <bottom style="hair">
        <color theme="4" tint="-0.24994659260841701"/>
      </bottom>
      <diagonal/>
    </border>
    <border>
      <left style="thin">
        <color rgb="FF006666"/>
      </left>
      <right style="hair">
        <color rgb="FF006666"/>
      </right>
      <top style="hair">
        <color rgb="FF006666"/>
      </top>
      <bottom style="hair">
        <color rgb="FF006666"/>
      </bottom>
      <diagonal/>
    </border>
    <border>
      <left style="thin">
        <color rgb="FF006666"/>
      </left>
      <right style="hair">
        <color rgb="FF006666"/>
      </right>
      <top style="hair">
        <color rgb="FF006666"/>
      </top>
      <bottom style="thin">
        <color rgb="FF006666"/>
      </bottom>
      <diagonal/>
    </border>
    <border>
      <left style="hair">
        <color rgb="FF006666"/>
      </left>
      <right style="hair">
        <color rgb="FF006666"/>
      </right>
      <top style="hair">
        <color rgb="FF006666"/>
      </top>
      <bottom style="thin">
        <color rgb="FF006666"/>
      </bottom>
      <diagonal/>
    </border>
    <border>
      <left style="hair">
        <color theme="9" tint="-0.499984740745262"/>
      </left>
      <right style="hair">
        <color theme="9" tint="-0.499984740745262"/>
      </right>
      <top style="hair">
        <color theme="9" tint="-0.499984740745262"/>
      </top>
      <bottom style="thin">
        <color rgb="FF006666"/>
      </bottom>
      <diagonal/>
    </border>
    <border>
      <left style="hair">
        <color rgb="FF006666"/>
      </left>
      <right style="thin">
        <color rgb="FF006666"/>
      </right>
      <top style="hair">
        <color rgb="FF006666"/>
      </top>
      <bottom style="thin">
        <color rgb="FF006666"/>
      </bottom>
      <diagonal/>
    </border>
    <border>
      <left/>
      <right/>
      <top style="thin">
        <color rgb="FF006666"/>
      </top>
      <bottom/>
      <diagonal/>
    </border>
    <border>
      <left style="thin">
        <color theme="9" tint="-0.24994659260841701"/>
      </left>
      <right style="thin">
        <color theme="9" tint="-0.24994659260841701"/>
      </right>
      <top style="thin">
        <color theme="9" tint="-0.24994659260841701"/>
      </top>
      <bottom style="hair">
        <color theme="9" tint="-0.24994659260841701"/>
      </bottom>
      <diagonal/>
    </border>
    <border>
      <left style="thin">
        <color rgb="FF008080"/>
      </left>
      <right style="thin">
        <color rgb="FF008080"/>
      </right>
      <top style="thin">
        <color rgb="FF008080"/>
      </top>
      <bottom style="hair">
        <color theme="3"/>
      </bottom>
      <diagonal/>
    </border>
    <border>
      <left style="thin">
        <color rgb="FF008080"/>
      </left>
      <right style="thin">
        <color rgb="FF008080"/>
      </right>
      <top style="hair">
        <color theme="3"/>
      </top>
      <bottom style="thin">
        <color rgb="FF008080"/>
      </bottom>
      <diagonal/>
    </border>
    <border>
      <left style="thin">
        <color rgb="FF008080"/>
      </left>
      <right style="medium">
        <color rgb="FF008080"/>
      </right>
      <top style="thin">
        <color rgb="FF008080"/>
      </top>
      <bottom style="hair">
        <color rgb="FF008080"/>
      </bottom>
      <diagonal/>
    </border>
    <border>
      <left style="thin">
        <color rgb="FF008080"/>
      </left>
      <right style="medium">
        <color rgb="FF008080"/>
      </right>
      <top style="hair">
        <color rgb="FF008080"/>
      </top>
      <bottom style="hair">
        <color rgb="FF008080"/>
      </bottom>
      <diagonal/>
    </border>
    <border>
      <left style="thin">
        <color rgb="FF008080"/>
      </left>
      <right style="medium">
        <color rgb="FF008080"/>
      </right>
      <top style="hair">
        <color rgb="FF008080"/>
      </top>
      <bottom style="thin">
        <color rgb="FF008080"/>
      </bottom>
      <diagonal/>
    </border>
    <border>
      <left/>
      <right style="thin">
        <color rgb="FF008080"/>
      </right>
      <top style="hair">
        <color rgb="FF008080"/>
      </top>
      <bottom style="thin">
        <color rgb="FF008080"/>
      </bottom>
      <diagonal/>
    </border>
    <border>
      <left/>
      <right style="thin">
        <color rgb="FF008080"/>
      </right>
      <top style="thin">
        <color rgb="FF008080"/>
      </top>
      <bottom style="hair">
        <color rgb="FF008080"/>
      </bottom>
      <diagonal/>
    </border>
  </borders>
  <cellStyleXfs count="2">
    <xf numFmtId="0" fontId="0" fillId="0" borderId="0"/>
    <xf numFmtId="0" fontId="11" fillId="0" borderId="0" applyNumberFormat="0" applyFill="0" applyBorder="0" applyAlignment="0" applyProtection="0"/>
  </cellStyleXfs>
  <cellXfs count="679">
    <xf numFmtId="0" fontId="0" fillId="0" borderId="0" xfId="0"/>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4" borderId="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9" fillId="2" borderId="14" xfId="0" applyNumberFormat="1" applyFont="1" applyFill="1" applyBorder="1" applyAlignment="1">
      <alignment horizontal="center" vertical="center" wrapText="1"/>
    </xf>
    <xf numFmtId="0" fontId="2" fillId="4" borderId="15" xfId="0" applyNumberFormat="1" applyFont="1" applyFill="1" applyBorder="1" applyAlignment="1">
      <alignment horizontal="center" vertical="center" wrapText="1"/>
    </xf>
    <xf numFmtId="0" fontId="2" fillId="4" borderId="16" xfId="0" applyNumberFormat="1" applyFont="1" applyFill="1" applyBorder="1" applyAlignment="1">
      <alignment horizontal="center" vertical="center" wrapText="1"/>
    </xf>
    <xf numFmtId="0" fontId="1" fillId="3" borderId="20" xfId="0" applyNumberFormat="1" applyFont="1" applyFill="1" applyBorder="1" applyAlignment="1">
      <alignment horizontal="center" vertical="center" wrapText="1"/>
    </xf>
    <xf numFmtId="0" fontId="2" fillId="0" borderId="10" xfId="0" quotePrefix="1"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2" fillId="12" borderId="4" xfId="0" quotePrefix="1" applyNumberFormat="1" applyFont="1" applyFill="1" applyBorder="1" applyAlignment="1">
      <alignment horizontal="left" vertical="center" wrapText="1"/>
    </xf>
    <xf numFmtId="0" fontId="2" fillId="12" borderId="4"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13" fillId="5" borderId="21" xfId="0" applyNumberFormat="1" applyFont="1" applyFill="1" applyBorder="1" applyAlignment="1">
      <alignment horizontal="center" vertical="center" wrapText="1"/>
    </xf>
    <xf numFmtId="0" fontId="13" fillId="5" borderId="22" xfId="0" applyNumberFormat="1" applyFont="1" applyFill="1" applyBorder="1" applyAlignment="1">
      <alignment horizontal="center" vertical="center" wrapText="1"/>
    </xf>
    <xf numFmtId="0" fontId="1" fillId="6" borderId="13" xfId="0" applyNumberFormat="1" applyFont="1" applyFill="1" applyBorder="1" applyAlignment="1">
      <alignment horizontal="center" vertical="center" wrapText="1"/>
    </xf>
    <xf numFmtId="0" fontId="4" fillId="6" borderId="24"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24" xfId="0" applyNumberFormat="1" applyFont="1" applyFill="1" applyBorder="1" applyAlignment="1">
      <alignment horizontal="center" vertical="center" wrapText="1"/>
    </xf>
    <xf numFmtId="0" fontId="13" fillId="5" borderId="25" xfId="0" applyNumberFormat="1" applyFont="1" applyFill="1" applyBorder="1" applyAlignment="1">
      <alignment horizontal="center" vertical="center" wrapText="1"/>
    </xf>
    <xf numFmtId="0" fontId="19" fillId="5" borderId="24"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 fillId="12" borderId="7" xfId="0" applyNumberFormat="1" applyFont="1" applyFill="1" applyBorder="1" applyAlignment="1">
      <alignment horizontal="left"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49" fontId="0" fillId="0" borderId="0" xfId="0" applyNumberFormat="1" applyAlignment="1">
      <alignment wrapText="1"/>
    </xf>
    <xf numFmtId="0" fontId="15"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34" fillId="0" borderId="0" xfId="0" applyFont="1" applyFill="1" applyAlignment="1">
      <alignment horizontal="center" vertical="center"/>
    </xf>
    <xf numFmtId="0" fontId="0" fillId="0" borderId="0" xfId="0" applyFont="1" applyAlignment="1">
      <alignment horizontal="center" vertical="center"/>
    </xf>
    <xf numFmtId="2" fontId="35" fillId="0" borderId="39" xfId="0" applyNumberFormat="1" applyFont="1" applyFill="1" applyBorder="1" applyAlignment="1">
      <alignment horizontal="center" vertical="center" wrapText="1"/>
    </xf>
    <xf numFmtId="2" fontId="35" fillId="0" borderId="40" xfId="0" applyNumberFormat="1" applyFont="1" applyFill="1" applyBorder="1" applyAlignment="1">
      <alignment horizontal="center" vertical="center" wrapText="1"/>
    </xf>
    <xf numFmtId="0" fontId="35" fillId="0" borderId="40" xfId="0"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41" xfId="0" applyNumberFormat="1"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0" fontId="15" fillId="18" borderId="0" xfId="0" applyFont="1" applyFill="1" applyAlignment="1">
      <alignment horizontal="center" vertical="center"/>
    </xf>
    <xf numFmtId="0" fontId="29" fillId="0" borderId="0" xfId="0" applyFont="1" applyFill="1" applyBorder="1" applyAlignment="1">
      <alignment horizontal="center" vertical="center" wrapText="1"/>
    </xf>
    <xf numFmtId="0" fontId="38" fillId="21" borderId="48"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25" fillId="16" borderId="31" xfId="0" applyFont="1" applyFill="1" applyBorder="1" applyAlignment="1">
      <alignment horizontal="center" vertical="center" wrapText="1"/>
    </xf>
    <xf numFmtId="0" fontId="25" fillId="16" borderId="32" xfId="0" applyFont="1" applyFill="1" applyBorder="1" applyAlignment="1">
      <alignment horizontal="center" vertical="center" wrapText="1"/>
    </xf>
    <xf numFmtId="0" fontId="20" fillId="25" borderId="52"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5" fillId="0" borderId="53" xfId="0" applyFont="1" applyFill="1" applyBorder="1" applyAlignment="1">
      <alignment horizontal="center" vertical="center" wrapText="1"/>
    </xf>
    <xf numFmtId="0" fontId="40" fillId="0" borderId="54" xfId="1" applyFont="1" applyFill="1" applyBorder="1" applyAlignment="1">
      <alignment horizontal="center" vertical="center"/>
    </xf>
    <xf numFmtId="0" fontId="40" fillId="0" borderId="55" xfId="0" applyFont="1" applyFill="1" applyBorder="1" applyAlignment="1">
      <alignment horizontal="center" vertical="center"/>
    </xf>
    <xf numFmtId="0" fontId="39" fillId="0" borderId="56" xfId="0" applyFont="1" applyFill="1" applyBorder="1" applyAlignment="1">
      <alignment horizontal="center" vertical="center" wrapText="1"/>
    </xf>
    <xf numFmtId="0" fontId="40" fillId="0" borderId="57" xfId="1" applyFont="1" applyFill="1" applyBorder="1" applyAlignment="1">
      <alignment horizontal="center" vertical="center"/>
    </xf>
    <xf numFmtId="0" fontId="40" fillId="0" borderId="58" xfId="0" applyFont="1" applyFill="1" applyBorder="1" applyAlignment="1">
      <alignment horizontal="center" vertical="center"/>
    </xf>
    <xf numFmtId="0" fontId="51" fillId="18" borderId="0" xfId="0"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 fillId="0" borderId="64" xfId="0" applyNumberFormat="1" applyFont="1" applyFill="1" applyBorder="1" applyAlignment="1">
      <alignment horizontal="center" vertical="center" wrapText="1"/>
    </xf>
    <xf numFmtId="0" fontId="2" fillId="12" borderId="13"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12" borderId="13" xfId="0" applyNumberFormat="1" applyFont="1" applyFill="1" applyBorder="1" applyAlignment="1">
      <alignment horizontal="left" vertical="center" wrapText="1"/>
    </xf>
    <xf numFmtId="0" fontId="2" fillId="0" borderId="28" xfId="0" applyNumberFormat="1" applyFont="1" applyFill="1" applyBorder="1" applyAlignment="1">
      <alignment horizontal="center" vertical="center" wrapText="1"/>
    </xf>
    <xf numFmtId="0" fontId="13" fillId="14" borderId="13" xfId="0" applyNumberFormat="1" applyFont="1" applyFill="1" applyBorder="1" applyAlignment="1">
      <alignment horizontal="center" vertical="center" wrapText="1"/>
    </xf>
    <xf numFmtId="0" fontId="2" fillId="12" borderId="8" xfId="0" applyNumberFormat="1" applyFont="1" applyFill="1" applyBorder="1" applyAlignment="1">
      <alignment horizontal="left" vertical="center" wrapText="1"/>
    </xf>
    <xf numFmtId="3" fontId="20" fillId="25" borderId="52" xfId="0" applyNumberFormat="1" applyFont="1" applyFill="1" applyBorder="1" applyAlignment="1">
      <alignment horizontal="center" vertical="center" wrapText="1"/>
    </xf>
    <xf numFmtId="0" fontId="27" fillId="3" borderId="9"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56" fillId="0" borderId="0" xfId="0" applyFont="1" applyFill="1" applyBorder="1" applyAlignment="1">
      <alignment horizontal="center" vertical="center"/>
    </xf>
    <xf numFmtId="0" fontId="58" fillId="0" borderId="0" xfId="0" applyFont="1" applyFill="1" applyAlignment="1">
      <alignment horizontal="center" vertical="center"/>
    </xf>
    <xf numFmtId="0" fontId="58" fillId="0" borderId="0" xfId="0"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9" fillId="0" borderId="0" xfId="0" applyFont="1" applyFill="1" applyBorder="1" applyAlignment="1">
      <alignment horizontal="center" vertical="center"/>
    </xf>
    <xf numFmtId="0" fontId="56" fillId="12" borderId="0" xfId="0" applyFont="1" applyFill="1" applyBorder="1" applyAlignment="1">
      <alignment horizontal="center" vertical="center"/>
    </xf>
    <xf numFmtId="0" fontId="57" fillId="12" borderId="0" xfId="0" applyFont="1" applyFill="1" applyBorder="1" applyAlignment="1">
      <alignment horizontal="center" vertical="center" wrapText="1"/>
    </xf>
    <xf numFmtId="0" fontId="58" fillId="12" borderId="0" xfId="0" applyFont="1" applyFill="1" applyAlignment="1">
      <alignment horizontal="center" vertical="center"/>
    </xf>
    <xf numFmtId="0" fontId="3" fillId="26" borderId="61" xfId="0" applyFont="1" applyFill="1" applyBorder="1" applyAlignment="1">
      <alignment horizontal="center" vertical="center" wrapText="1"/>
    </xf>
    <xf numFmtId="0" fontId="3" fillId="19" borderId="50" xfId="0" applyFont="1" applyFill="1" applyBorder="1" applyAlignment="1">
      <alignment horizontal="center" vertical="center" wrapText="1"/>
    </xf>
    <xf numFmtId="0" fontId="3" fillId="20" borderId="34" xfId="0" applyFont="1" applyFill="1" applyBorder="1" applyAlignment="1">
      <alignment horizontal="center" vertical="center" wrapText="1"/>
    </xf>
    <xf numFmtId="0" fontId="3" fillId="23" borderId="35" xfId="0" applyFont="1" applyFill="1" applyBorder="1" applyAlignment="1">
      <alignment horizontal="center" vertical="center" wrapText="1"/>
    </xf>
    <xf numFmtId="0" fontId="60"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3" fillId="0" borderId="38" xfId="0" applyFont="1" applyBorder="1" applyAlignment="1">
      <alignment horizontal="center" vertical="center" wrapText="1"/>
    </xf>
    <xf numFmtId="0" fontId="41" fillId="0" borderId="0" xfId="0" applyFont="1" applyFill="1" applyBorder="1" applyAlignment="1">
      <alignment horizontal="center" vertical="top"/>
    </xf>
    <xf numFmtId="0" fontId="9" fillId="21" borderId="48" xfId="0" applyFont="1" applyFill="1" applyBorder="1" applyAlignment="1">
      <alignment horizontal="center" vertical="center" wrapText="1"/>
    </xf>
    <xf numFmtId="0" fontId="36" fillId="16" borderId="0" xfId="0" applyFont="1" applyFill="1" applyBorder="1" applyAlignment="1">
      <alignment horizontal="center" vertical="center" wrapText="1"/>
    </xf>
    <xf numFmtId="0" fontId="67" fillId="16" borderId="30" xfId="0" applyFont="1" applyFill="1" applyBorder="1" applyAlignment="1">
      <alignment horizontal="center" vertical="center" wrapText="1"/>
    </xf>
    <xf numFmtId="0" fontId="67" fillId="16" borderId="31" xfId="0" applyFont="1" applyFill="1" applyBorder="1" applyAlignment="1">
      <alignment horizontal="center" vertical="center" wrapText="1"/>
    </xf>
    <xf numFmtId="0" fontId="68" fillId="16" borderId="0" xfId="0" applyFont="1" applyFill="1" applyBorder="1" applyAlignment="1">
      <alignment horizontal="left" vertical="center"/>
    </xf>
    <xf numFmtId="0" fontId="48" fillId="16" borderId="0" xfId="0" applyFont="1" applyFill="1" applyBorder="1" applyAlignment="1">
      <alignment horizontal="center" vertical="center"/>
    </xf>
    <xf numFmtId="0" fontId="11" fillId="0" borderId="77" xfId="1" applyFont="1" applyFill="1" applyBorder="1" applyAlignment="1">
      <alignment horizontal="center" vertical="center" wrapText="1"/>
    </xf>
    <xf numFmtId="0" fontId="11" fillId="27" borderId="49" xfId="1" applyFill="1" applyBorder="1" applyAlignment="1">
      <alignment horizontal="center" vertical="center" wrapText="1"/>
    </xf>
    <xf numFmtId="0" fontId="11" fillId="0" borderId="76" xfId="1" applyFill="1" applyBorder="1" applyAlignment="1">
      <alignment horizontal="center" vertical="center" wrapText="1"/>
    </xf>
    <xf numFmtId="0" fontId="44" fillId="5" borderId="49" xfId="1" applyFont="1" applyFill="1" applyBorder="1" applyAlignment="1">
      <alignment horizontal="center" vertical="center" wrapText="1"/>
    </xf>
    <xf numFmtId="0" fontId="71" fillId="13" borderId="49" xfId="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1" fillId="13" borderId="49" xfId="1" applyFill="1" applyBorder="1" applyAlignment="1">
      <alignment horizontal="center" vertical="center" wrapText="1"/>
    </xf>
    <xf numFmtId="0" fontId="25" fillId="13" borderId="24" xfId="0" applyNumberFormat="1" applyFont="1" applyFill="1" applyBorder="1" applyAlignment="1">
      <alignment horizontal="center" vertical="center" wrapText="1"/>
    </xf>
    <xf numFmtId="0" fontId="25" fillId="13" borderId="25" xfId="0"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9" fillId="2" borderId="83" xfId="0" applyNumberFormat="1" applyFont="1" applyFill="1" applyBorder="1" applyAlignment="1">
      <alignment horizontal="center" vertical="center" wrapText="1"/>
    </xf>
    <xf numFmtId="0" fontId="9" fillId="2" borderId="84" xfId="0" applyNumberFormat="1" applyFont="1" applyFill="1" applyBorder="1" applyAlignment="1">
      <alignment horizontal="center" vertical="center" wrapText="1"/>
    </xf>
    <xf numFmtId="0" fontId="31" fillId="17" borderId="86" xfId="0" applyNumberFormat="1" applyFont="1" applyFill="1" applyBorder="1" applyAlignment="1">
      <alignment horizontal="center" vertical="center" wrapText="1"/>
    </xf>
    <xf numFmtId="0" fontId="27" fillId="3" borderId="86" xfId="0" applyNumberFormat="1" applyFont="1" applyFill="1" applyBorder="1" applyAlignment="1">
      <alignment horizontal="center" vertical="center" wrapText="1"/>
    </xf>
    <xf numFmtId="0" fontId="2" fillId="0" borderId="87" xfId="0" applyNumberFormat="1" applyFont="1" applyFill="1" applyBorder="1" applyAlignment="1">
      <alignment horizontal="center" vertical="center" wrapText="1"/>
    </xf>
    <xf numFmtId="0" fontId="2" fillId="0" borderId="88" xfId="0" applyNumberFormat="1" applyFont="1" applyFill="1" applyBorder="1" applyAlignment="1">
      <alignment horizontal="center" vertical="center" wrapText="1"/>
    </xf>
    <xf numFmtId="0" fontId="31" fillId="17" borderId="92" xfId="0" applyNumberFormat="1" applyFont="1" applyFill="1" applyBorder="1" applyAlignment="1">
      <alignment horizontal="center" vertical="center" wrapText="1"/>
    </xf>
    <xf numFmtId="0" fontId="31" fillId="17" borderId="93" xfId="0" applyNumberFormat="1" applyFont="1" applyFill="1" applyBorder="1" applyAlignment="1">
      <alignment horizontal="center" vertical="center" wrapText="1"/>
    </xf>
    <xf numFmtId="0" fontId="31" fillId="0" borderId="92" xfId="0" applyNumberFormat="1" applyFont="1" applyFill="1" applyBorder="1" applyAlignment="1">
      <alignment vertical="center" wrapText="1"/>
    </xf>
    <xf numFmtId="0" fontId="2" fillId="0" borderId="93" xfId="0" applyNumberFormat="1" applyFont="1" applyFill="1" applyBorder="1" applyAlignment="1">
      <alignment horizontal="center" vertical="center" wrapText="1"/>
    </xf>
    <xf numFmtId="0" fontId="32" fillId="0" borderId="93" xfId="0" applyFont="1" applyFill="1" applyBorder="1" applyAlignment="1">
      <alignment horizontal="center" vertical="center" wrapText="1"/>
    </xf>
    <xf numFmtId="0" fontId="2" fillId="0" borderId="92" xfId="0" applyNumberFormat="1" applyFont="1" applyFill="1" applyBorder="1" applyAlignment="1">
      <alignment vertical="center" wrapText="1"/>
    </xf>
    <xf numFmtId="0" fontId="2" fillId="0" borderId="92" xfId="0" quotePrefix="1" applyNumberFormat="1" applyFont="1" applyFill="1" applyBorder="1" applyAlignment="1">
      <alignment vertical="center" wrapText="1"/>
    </xf>
    <xf numFmtId="0" fontId="30" fillId="0" borderId="93" xfId="0" applyNumberFormat="1" applyFont="1" applyFill="1" applyBorder="1" applyAlignment="1">
      <alignment horizontal="center" vertical="center" wrapText="1"/>
    </xf>
    <xf numFmtId="49" fontId="2" fillId="0" borderId="93" xfId="0" applyNumberFormat="1" applyFont="1" applyFill="1" applyBorder="1" applyAlignment="1">
      <alignment horizontal="center" vertical="center" wrapText="1"/>
    </xf>
    <xf numFmtId="0" fontId="1" fillId="0" borderId="98" xfId="0" applyNumberFormat="1" applyFont="1" applyFill="1" applyBorder="1" applyAlignment="1">
      <alignment vertical="center" wrapText="1"/>
    </xf>
    <xf numFmtId="0" fontId="2" fillId="0" borderId="99" xfId="0" applyNumberFormat="1" applyFont="1" applyFill="1" applyBorder="1" applyAlignment="1">
      <alignment horizontal="center" vertical="center" wrapText="1"/>
    </xf>
    <xf numFmtId="0" fontId="31" fillId="17" borderId="100" xfId="0" applyNumberFormat="1" applyFont="1" applyFill="1" applyBorder="1" applyAlignment="1">
      <alignment horizontal="center" vertical="center" wrapText="1"/>
    </xf>
    <xf numFmtId="0" fontId="31" fillId="17" borderId="101" xfId="0" applyNumberFormat="1" applyFont="1" applyFill="1" applyBorder="1" applyAlignment="1">
      <alignment horizontal="center" vertical="center" wrapText="1"/>
    </xf>
    <xf numFmtId="0" fontId="31" fillId="17" borderId="85" xfId="0" applyNumberFormat="1" applyFont="1" applyFill="1" applyBorder="1" applyAlignment="1">
      <alignment horizontal="center" vertical="center" wrapText="1"/>
    </xf>
    <xf numFmtId="0" fontId="31" fillId="17" borderId="102" xfId="0" applyNumberFormat="1" applyFont="1" applyFill="1" applyBorder="1" applyAlignment="1">
      <alignment horizontal="center" vertical="center" wrapText="1"/>
    </xf>
    <xf numFmtId="0" fontId="31" fillId="17" borderId="103" xfId="0" applyNumberFormat="1" applyFont="1" applyFill="1" applyBorder="1" applyAlignment="1">
      <alignment horizontal="center" vertical="center" wrapText="1"/>
    </xf>
    <xf numFmtId="0" fontId="2" fillId="12" borderId="98" xfId="0" applyNumberFormat="1" applyFont="1" applyFill="1" applyBorder="1" applyAlignment="1">
      <alignment vertical="center" wrapText="1"/>
    </xf>
    <xf numFmtId="0" fontId="31" fillId="17" borderId="104" xfId="0" applyNumberFormat="1" applyFont="1" applyFill="1" applyBorder="1" applyAlignment="1">
      <alignment horizontal="center" vertical="center" wrapText="1"/>
    </xf>
    <xf numFmtId="0" fontId="31" fillId="17" borderId="105"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wrapText="1"/>
    </xf>
    <xf numFmtId="0" fontId="2" fillId="4" borderId="106" xfId="0" applyNumberFormat="1" applyFont="1" applyFill="1" applyBorder="1" applyAlignment="1">
      <alignment horizontal="center" vertical="center" wrapText="1"/>
    </xf>
    <xf numFmtId="0" fontId="73" fillId="3" borderId="85" xfId="0" applyNumberFormat="1" applyFont="1" applyFill="1" applyBorder="1" applyAlignment="1">
      <alignment horizontal="center" vertical="center" wrapText="1"/>
    </xf>
    <xf numFmtId="0" fontId="73" fillId="3" borderId="6" xfId="0" applyNumberFormat="1" applyFont="1" applyFill="1" applyBorder="1" applyAlignment="1">
      <alignment horizontal="center" vertical="center" wrapText="1"/>
    </xf>
    <xf numFmtId="0" fontId="25" fillId="13" borderId="2" xfId="0" applyNumberFormat="1" applyFont="1" applyFill="1" applyBorder="1" applyAlignment="1">
      <alignment horizontal="center" vertical="center" wrapText="1"/>
    </xf>
    <xf numFmtId="0" fontId="2" fillId="0" borderId="107" xfId="0" applyNumberFormat="1" applyFont="1" applyFill="1" applyBorder="1" applyAlignment="1">
      <alignment horizontal="center" vertical="center" wrapText="1"/>
    </xf>
    <xf numFmtId="0" fontId="2" fillId="0" borderId="108" xfId="0" applyNumberFormat="1" applyFont="1" applyFill="1" applyBorder="1" applyAlignment="1">
      <alignment horizontal="center" vertical="center" wrapText="1"/>
    </xf>
    <xf numFmtId="0" fontId="25" fillId="0" borderId="107" xfId="0" applyNumberFormat="1" applyFont="1" applyFill="1" applyBorder="1" applyAlignment="1">
      <alignment horizontal="center" vertical="center" wrapText="1"/>
    </xf>
    <xf numFmtId="0" fontId="25" fillId="0" borderId="110" xfId="0" applyNumberFormat="1" applyFont="1" applyFill="1" applyBorder="1" applyAlignment="1">
      <alignment horizontal="center" vertical="center" wrapText="1"/>
    </xf>
    <xf numFmtId="0" fontId="2" fillId="0" borderId="111" xfId="0" applyNumberFormat="1" applyFont="1" applyFill="1" applyBorder="1" applyAlignment="1">
      <alignment horizontal="center" vertical="center" wrapText="1"/>
    </xf>
    <xf numFmtId="0" fontId="2" fillId="0" borderId="109" xfId="0" applyNumberFormat="1" applyFont="1" applyFill="1" applyBorder="1" applyAlignment="1">
      <alignment horizontal="center" vertical="center" wrapText="1"/>
    </xf>
    <xf numFmtId="0" fontId="25" fillId="13" borderId="1" xfId="0" applyNumberFormat="1" applyFont="1" applyFill="1" applyBorder="1" applyAlignment="1">
      <alignment horizontal="center" vertical="center" wrapText="1"/>
    </xf>
    <xf numFmtId="49" fontId="25" fillId="13" borderId="2" xfId="0" applyNumberFormat="1" applyFont="1" applyFill="1" applyBorder="1" applyAlignment="1">
      <alignment horizontal="center" vertical="center" wrapText="1"/>
    </xf>
    <xf numFmtId="0" fontId="25" fillId="13" borderId="115" xfId="0" applyNumberFormat="1" applyFont="1" applyFill="1" applyBorder="1" applyAlignment="1">
      <alignment horizontal="center" vertical="center" wrapText="1"/>
    </xf>
    <xf numFmtId="0" fontId="1" fillId="0" borderId="116" xfId="0" applyFont="1" applyFill="1" applyBorder="1" applyAlignment="1">
      <alignment horizontal="left" vertical="center" wrapText="1"/>
    </xf>
    <xf numFmtId="0" fontId="4" fillId="0" borderId="109" xfId="0" applyNumberFormat="1" applyFont="1" applyFill="1" applyBorder="1" applyAlignment="1">
      <alignment horizontal="center" vertical="center" wrapText="1"/>
    </xf>
    <xf numFmtId="0" fontId="31" fillId="17" borderId="116" xfId="0" applyNumberFormat="1" applyFont="1" applyFill="1" applyBorder="1" applyAlignment="1">
      <alignment horizontal="center" vertical="center" wrapText="1"/>
    </xf>
    <xf numFmtId="0" fontId="2" fillId="12" borderId="117" xfId="0" applyNumberFormat="1" applyFont="1" applyFill="1" applyBorder="1" applyAlignment="1">
      <alignment horizontal="left" vertical="center" wrapText="1"/>
    </xf>
    <xf numFmtId="0" fontId="2" fillId="0" borderId="119" xfId="0" applyNumberFormat="1" applyFont="1" applyFill="1" applyBorder="1" applyAlignment="1">
      <alignment horizontal="center" vertical="center" wrapText="1"/>
    </xf>
    <xf numFmtId="0" fontId="31" fillId="17" borderId="1" xfId="0" applyNumberFormat="1" applyFont="1" applyFill="1" applyBorder="1" applyAlignment="1">
      <alignment horizontal="center" vertical="center" wrapText="1"/>
    </xf>
    <xf numFmtId="0" fontId="31" fillId="17" borderId="2" xfId="0" applyNumberFormat="1" applyFont="1" applyFill="1" applyBorder="1" applyAlignment="1">
      <alignment horizontal="center" vertical="center" wrapText="1"/>
    </xf>
    <xf numFmtId="2" fontId="31" fillId="17" borderId="2"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2" fontId="7" fillId="4" borderId="2" xfId="0" applyNumberFormat="1" applyFont="1" applyFill="1" applyBorder="1" applyAlignment="1">
      <alignment horizontal="center" vertical="center" wrapText="1"/>
    </xf>
    <xf numFmtId="0" fontId="73" fillId="3" borderId="120" xfId="0" applyNumberFormat="1" applyFont="1" applyFill="1" applyBorder="1" applyAlignment="1">
      <alignment horizontal="center" vertical="center" wrapText="1"/>
    </xf>
    <xf numFmtId="0" fontId="1" fillId="3" borderId="121" xfId="0" applyNumberFormat="1" applyFont="1" applyFill="1" applyBorder="1" applyAlignment="1">
      <alignment horizontal="center" vertical="center" wrapText="1"/>
    </xf>
    <xf numFmtId="0" fontId="27" fillId="3" borderId="121" xfId="0" applyNumberFormat="1" applyFont="1" applyFill="1" applyBorder="1" applyAlignment="1">
      <alignment horizontal="center" vertical="center" wrapText="1"/>
    </xf>
    <xf numFmtId="0" fontId="23" fillId="13" borderId="89" xfId="0" applyNumberFormat="1" applyFont="1" applyFill="1" applyBorder="1" applyAlignment="1">
      <alignment horizontal="center" vertical="center" wrapText="1"/>
    </xf>
    <xf numFmtId="0" fontId="25" fillId="13" borderId="90" xfId="0" applyNumberFormat="1" applyFont="1" applyFill="1" applyBorder="1" applyAlignment="1">
      <alignment horizontal="center" vertical="center" wrapText="1"/>
    </xf>
    <xf numFmtId="0" fontId="67" fillId="13" borderId="90" xfId="0" applyNumberFormat="1" applyFont="1" applyFill="1" applyBorder="1" applyAlignment="1">
      <alignment horizontal="center" vertical="center" wrapText="1"/>
    </xf>
    <xf numFmtId="0" fontId="25" fillId="13" borderId="90" xfId="0" applyNumberFormat="1" applyFont="1" applyFill="1" applyBorder="1" applyAlignment="1">
      <alignment vertical="center" wrapText="1"/>
    </xf>
    <xf numFmtId="0" fontId="25" fillId="13" borderId="91" xfId="0" applyNumberFormat="1" applyFont="1" applyFill="1" applyBorder="1" applyAlignment="1">
      <alignment vertical="center" wrapText="1"/>
    </xf>
    <xf numFmtId="0" fontId="2" fillId="4" borderId="124" xfId="0" applyNumberFormat="1" applyFont="1" applyFill="1" applyBorder="1" applyAlignment="1">
      <alignment horizontal="center" vertical="center" wrapText="1"/>
    </xf>
    <xf numFmtId="0" fontId="2" fillId="4" borderId="78" xfId="0" applyNumberFormat="1" applyFont="1" applyFill="1" applyBorder="1" applyAlignment="1">
      <alignment horizontal="center" vertical="center" wrapText="1"/>
    </xf>
    <xf numFmtId="0" fontId="73" fillId="3" borderId="3" xfId="0" applyNumberFormat="1" applyFont="1" applyFill="1" applyBorder="1" applyAlignment="1">
      <alignment horizontal="center" vertical="center" wrapText="1"/>
    </xf>
    <xf numFmtId="0" fontId="1" fillId="3" borderId="108" xfId="0" applyNumberFormat="1" applyFont="1" applyFill="1" applyBorder="1" applyAlignment="1">
      <alignment horizontal="center" vertical="center" wrapText="1"/>
    </xf>
    <xf numFmtId="0" fontId="4" fillId="3" borderId="108" xfId="0" applyNumberFormat="1" applyFont="1" applyFill="1" applyBorder="1" applyAlignment="1">
      <alignment horizontal="center" vertical="center" wrapText="1"/>
    </xf>
    <xf numFmtId="0" fontId="31" fillId="0" borderId="100" xfId="0" applyNumberFormat="1" applyFont="1" applyFill="1" applyBorder="1" applyAlignment="1">
      <alignment vertical="center" wrapText="1"/>
    </xf>
    <xf numFmtId="0" fontId="2" fillId="0" borderId="101" xfId="0" applyNumberFormat="1" applyFont="1" applyFill="1" applyBorder="1" applyAlignment="1">
      <alignment horizontal="center" vertical="center" wrapText="1"/>
    </xf>
    <xf numFmtId="0" fontId="32" fillId="0" borderId="101" xfId="0" applyFont="1" applyFill="1" applyBorder="1" applyAlignment="1">
      <alignment horizontal="center" vertical="center" wrapText="1"/>
    </xf>
    <xf numFmtId="0" fontId="1" fillId="3" borderId="138" xfId="0" applyNumberFormat="1" applyFont="1" applyFill="1" applyBorder="1" applyAlignment="1">
      <alignment vertical="center" wrapText="1"/>
    </xf>
    <xf numFmtId="0" fontId="1" fillId="3" borderId="139" xfId="0" applyNumberFormat="1" applyFont="1" applyFill="1" applyBorder="1" applyAlignment="1">
      <alignment vertical="center" wrapText="1"/>
    </xf>
    <xf numFmtId="0" fontId="1" fillId="3" borderId="140" xfId="0" applyNumberFormat="1" applyFont="1" applyFill="1" applyBorder="1" applyAlignment="1">
      <alignment vertical="center" wrapText="1"/>
    </xf>
    <xf numFmtId="0" fontId="73" fillId="3" borderId="176" xfId="0" applyNumberFormat="1" applyFont="1" applyFill="1" applyBorder="1" applyAlignment="1">
      <alignment horizontal="center" vertical="center" wrapText="1"/>
    </xf>
    <xf numFmtId="0" fontId="1" fillId="3" borderId="177" xfId="0" applyNumberFormat="1" applyFont="1" applyFill="1" applyBorder="1" applyAlignment="1">
      <alignment horizontal="center" vertical="center" wrapText="1"/>
    </xf>
    <xf numFmtId="0" fontId="2" fillId="12" borderId="92" xfId="0" applyNumberFormat="1" applyFont="1" applyFill="1" applyBorder="1" applyAlignment="1">
      <alignment horizontal="left" vertical="center" wrapText="1"/>
    </xf>
    <xf numFmtId="0" fontId="4" fillId="4" borderId="95" xfId="0" applyNumberFormat="1" applyFont="1" applyFill="1" applyBorder="1" applyAlignment="1">
      <alignment horizontal="center" vertical="center" wrapText="1"/>
    </xf>
    <xf numFmtId="0" fontId="7" fillId="4" borderId="96" xfId="0" applyNumberFormat="1" applyFont="1" applyFill="1" applyBorder="1" applyAlignment="1">
      <alignment horizontal="center" vertical="center" wrapText="1"/>
    </xf>
    <xf numFmtId="0" fontId="8" fillId="11" borderId="96" xfId="0" applyNumberFormat="1" applyFont="1" applyFill="1" applyBorder="1" applyAlignment="1">
      <alignment horizontal="center" vertical="center" wrapText="1"/>
    </xf>
    <xf numFmtId="0" fontId="2" fillId="4" borderId="97" xfId="0" applyNumberFormat="1" applyFont="1" applyFill="1" applyBorder="1" applyAlignment="1">
      <alignment horizontal="center" vertical="center" wrapText="1"/>
    </xf>
    <xf numFmtId="0" fontId="73" fillId="3" borderId="64" xfId="0" applyNumberFormat="1" applyFont="1" applyFill="1" applyBorder="1" applyAlignment="1">
      <alignment horizontal="center" vertical="center" wrapText="1"/>
    </xf>
    <xf numFmtId="0" fontId="27" fillId="3" borderId="107" xfId="0" applyNumberFormat="1" applyFont="1" applyFill="1" applyBorder="1" applyAlignment="1">
      <alignment horizontal="center" vertical="center" wrapText="1"/>
    </xf>
    <xf numFmtId="0" fontId="31" fillId="17"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4" fillId="12" borderId="5" xfId="0" applyNumberFormat="1" applyFont="1" applyFill="1" applyBorder="1" applyAlignment="1">
      <alignment horizontal="center" vertical="center" wrapText="1"/>
    </xf>
    <xf numFmtId="10" fontId="53" fillId="9"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3" fontId="18" fillId="9" borderId="5" xfId="0" applyNumberFormat="1" applyFont="1" applyFill="1" applyBorder="1" applyAlignment="1">
      <alignment horizontal="center" vertical="center" wrapText="1"/>
    </xf>
    <xf numFmtId="3" fontId="6" fillId="9" borderId="5" xfId="0" applyNumberFormat="1" applyFont="1" applyFill="1" applyBorder="1" applyAlignment="1">
      <alignment horizontal="center" vertical="center" wrapText="1"/>
    </xf>
    <xf numFmtId="10" fontId="54" fillId="9" borderId="5" xfId="0" applyNumberFormat="1" applyFont="1" applyFill="1" applyBorder="1" applyAlignment="1">
      <alignment horizontal="center" vertical="center" wrapText="1"/>
    </xf>
    <xf numFmtId="0" fontId="4" fillId="0" borderId="113"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49" fontId="4" fillId="29" borderId="186" xfId="0" applyNumberFormat="1" applyFont="1" applyFill="1" applyBorder="1" applyAlignment="1">
      <alignment horizontal="center" vertical="center" wrapText="1"/>
    </xf>
    <xf numFmtId="49" fontId="4" fillId="29" borderId="187" xfId="0" applyNumberFormat="1" applyFont="1" applyFill="1" applyBorder="1" applyAlignment="1">
      <alignment horizontal="center" vertical="center" wrapText="1"/>
    </xf>
    <xf numFmtId="0" fontId="25" fillId="0" borderId="168" xfId="0" applyNumberFormat="1" applyFont="1" applyFill="1" applyBorder="1" applyAlignment="1">
      <alignment horizontal="center" vertical="center" wrapText="1"/>
    </xf>
    <xf numFmtId="0" fontId="25" fillId="0" borderId="169" xfId="0" applyNumberFormat="1" applyFont="1" applyFill="1" applyBorder="1" applyAlignment="1">
      <alignment horizontal="center" vertical="center" wrapText="1"/>
    </xf>
    <xf numFmtId="49" fontId="2" fillId="29" borderId="109" xfId="0" applyNumberFormat="1" applyFont="1" applyFill="1" applyBorder="1" applyAlignment="1">
      <alignment horizontal="center" vertical="center" wrapText="1"/>
    </xf>
    <xf numFmtId="0" fontId="73" fillId="6" borderId="24" xfId="0" applyNumberFormat="1" applyFont="1" applyFill="1" applyBorder="1" applyAlignment="1">
      <alignment horizontal="center" vertical="center" wrapText="1"/>
    </xf>
    <xf numFmtId="0" fontId="31" fillId="0" borderId="188" xfId="0" applyNumberFormat="1" applyFont="1" applyFill="1" applyBorder="1" applyAlignment="1">
      <alignment vertical="center" wrapText="1"/>
    </xf>
    <xf numFmtId="0" fontId="2" fillId="0" borderId="189" xfId="0" applyNumberFormat="1" applyFont="1" applyFill="1" applyBorder="1" applyAlignment="1">
      <alignment horizontal="center" vertical="center" wrapText="1"/>
    </xf>
    <xf numFmtId="0" fontId="32" fillId="0" borderId="189" xfId="0" applyFont="1" applyFill="1" applyBorder="1" applyAlignment="1">
      <alignment horizontal="center" vertical="center" wrapText="1"/>
    </xf>
    <xf numFmtId="0" fontId="2" fillId="0" borderId="192" xfId="0" applyNumberFormat="1" applyFont="1" applyFill="1" applyBorder="1" applyAlignment="1">
      <alignment vertical="center" wrapText="1"/>
    </xf>
    <xf numFmtId="0" fontId="2" fillId="0" borderId="193" xfId="0" applyNumberFormat="1" applyFont="1" applyFill="1" applyBorder="1" applyAlignment="1">
      <alignment horizontal="center" vertical="center" wrapText="1"/>
    </xf>
    <xf numFmtId="0" fontId="2" fillId="0" borderId="192" xfId="0" quotePrefix="1" applyNumberFormat="1" applyFont="1" applyFill="1" applyBorder="1" applyAlignment="1">
      <alignment vertical="center" wrapText="1"/>
    </xf>
    <xf numFmtId="0" fontId="31" fillId="0" borderId="192" xfId="0" applyNumberFormat="1" applyFont="1" applyFill="1" applyBorder="1" applyAlignment="1">
      <alignment vertical="center" wrapText="1"/>
    </xf>
    <xf numFmtId="0" fontId="32" fillId="0" borderId="193" xfId="0" applyFont="1" applyFill="1" applyBorder="1" applyAlignment="1">
      <alignment horizontal="center" vertical="center" wrapText="1"/>
    </xf>
    <xf numFmtId="0" fontId="30" fillId="0" borderId="193" xfId="0" applyNumberFormat="1" applyFont="1" applyFill="1" applyBorder="1" applyAlignment="1">
      <alignment horizontal="center" vertical="center" wrapText="1"/>
    </xf>
    <xf numFmtId="49" fontId="2" fillId="0" borderId="193" xfId="0" applyNumberFormat="1" applyFont="1" applyFill="1" applyBorder="1" applyAlignment="1">
      <alignment horizontal="center" vertical="center" wrapText="1"/>
    </xf>
    <xf numFmtId="0" fontId="1" fillId="0" borderId="195" xfId="0" applyNumberFormat="1" applyFont="1" applyFill="1" applyBorder="1" applyAlignment="1">
      <alignment vertical="center" wrapText="1"/>
    </xf>
    <xf numFmtId="0" fontId="2" fillId="0" borderId="196" xfId="0" applyNumberFormat="1" applyFont="1" applyFill="1" applyBorder="1" applyAlignment="1">
      <alignment horizontal="center" vertical="center" wrapText="1"/>
    </xf>
    <xf numFmtId="0" fontId="31" fillId="17" borderId="13" xfId="0" applyNumberFormat="1" applyFont="1" applyFill="1" applyBorder="1" applyAlignment="1">
      <alignment horizontal="center" vertical="center" wrapText="1"/>
    </xf>
    <xf numFmtId="0" fontId="31" fillId="17" borderId="24" xfId="0" applyNumberFormat="1" applyFont="1" applyFill="1" applyBorder="1" applyAlignment="1">
      <alignment horizontal="center" vertical="center" wrapText="1"/>
    </xf>
    <xf numFmtId="0" fontId="31" fillId="17" borderId="188" xfId="0" applyNumberFormat="1" applyFont="1" applyFill="1" applyBorder="1" applyAlignment="1">
      <alignment horizontal="center" vertical="center" wrapText="1"/>
    </xf>
    <xf numFmtId="0" fontId="31" fillId="17" borderId="189" xfId="0" applyNumberFormat="1" applyFont="1" applyFill="1" applyBorder="1" applyAlignment="1">
      <alignment horizontal="center" vertical="center" wrapText="1"/>
    </xf>
    <xf numFmtId="0" fontId="2" fillId="12" borderId="195" xfId="0" applyNumberFormat="1" applyFont="1" applyFill="1" applyBorder="1" applyAlignment="1">
      <alignment vertical="center" wrapText="1"/>
    </xf>
    <xf numFmtId="0" fontId="2" fillId="12" borderId="69" xfId="0" quotePrefix="1" applyNumberFormat="1" applyFont="1" applyFill="1" applyBorder="1" applyAlignment="1">
      <alignment horizontal="left" vertical="center" wrapText="1"/>
    </xf>
    <xf numFmtId="0" fontId="2" fillId="0" borderId="27" xfId="0" quotePrefix="1" applyNumberFormat="1" applyFont="1" applyFill="1" applyBorder="1" applyAlignment="1">
      <alignment horizontal="center" vertical="center" wrapText="1"/>
    </xf>
    <xf numFmtId="0" fontId="2" fillId="12" borderId="69" xfId="0" applyNumberFormat="1" applyFont="1" applyFill="1" applyBorder="1" applyAlignment="1">
      <alignment horizontal="left" vertical="center" wrapText="1"/>
    </xf>
    <xf numFmtId="0" fontId="2" fillId="0" borderId="69" xfId="0" applyNumberFormat="1" applyFont="1" applyFill="1" applyBorder="1" applyAlignment="1">
      <alignment horizontal="left" vertical="center" wrapText="1"/>
    </xf>
    <xf numFmtId="0" fontId="23" fillId="13" borderId="205" xfId="0" applyNumberFormat="1" applyFont="1" applyFill="1" applyBorder="1" applyAlignment="1">
      <alignment horizontal="center" vertical="center" wrapText="1"/>
    </xf>
    <xf numFmtId="0" fontId="25" fillId="13" borderId="190" xfId="0" applyNumberFormat="1" applyFont="1" applyFill="1" applyBorder="1" applyAlignment="1">
      <alignment horizontal="center" vertical="center" wrapText="1"/>
    </xf>
    <xf numFmtId="0" fontId="67" fillId="13" borderId="190" xfId="0" applyNumberFormat="1" applyFont="1" applyFill="1" applyBorder="1" applyAlignment="1">
      <alignment horizontal="center" vertical="center" wrapText="1"/>
    </xf>
    <xf numFmtId="0" fontId="25" fillId="13" borderId="190" xfId="0" applyNumberFormat="1" applyFont="1" applyFill="1" applyBorder="1" applyAlignment="1">
      <alignment vertical="center" wrapText="1"/>
    </xf>
    <xf numFmtId="0" fontId="25" fillId="13" borderId="191" xfId="0" applyNumberFormat="1" applyFont="1" applyFill="1" applyBorder="1" applyAlignment="1">
      <alignment vertical="center" wrapText="1"/>
    </xf>
    <xf numFmtId="0" fontId="1" fillId="0" borderId="67" xfId="0" applyNumberFormat="1" applyFont="1" applyFill="1" applyBorder="1" applyAlignment="1">
      <alignment horizontal="center" vertical="center" wrapText="1"/>
    </xf>
    <xf numFmtId="0" fontId="25" fillId="0" borderId="26" xfId="0" applyNumberFormat="1" applyFont="1" applyFill="1" applyBorder="1" applyAlignment="1">
      <alignment horizontal="center" vertical="center" wrapText="1"/>
    </xf>
    <xf numFmtId="0" fontId="25" fillId="0" borderId="206" xfId="0" applyNumberFormat="1" applyFont="1" applyFill="1" applyBorder="1" applyAlignment="1">
      <alignment horizontal="center" vertical="center" wrapText="1"/>
    </xf>
    <xf numFmtId="0" fontId="1" fillId="0" borderId="207" xfId="0" applyNumberFormat="1" applyFont="1" applyFill="1" applyBorder="1" applyAlignment="1">
      <alignment horizontal="center" vertical="center" wrapText="1"/>
    </xf>
    <xf numFmtId="0" fontId="2" fillId="0" borderId="65" xfId="0" applyNumberFormat="1" applyFont="1" applyFill="1" applyBorder="1" applyAlignment="1">
      <alignment horizontal="center" vertical="center" wrapText="1"/>
    </xf>
    <xf numFmtId="49" fontId="4" fillId="29" borderId="208" xfId="0" applyNumberFormat="1" applyFont="1" applyFill="1" applyBorder="1" applyAlignment="1">
      <alignment horizontal="center" vertical="center" wrapText="1"/>
    </xf>
    <xf numFmtId="0" fontId="25" fillId="0" borderId="27" xfId="0" applyNumberFormat="1" applyFont="1" applyFill="1" applyBorder="1" applyAlignment="1">
      <alignment horizontal="center" vertical="center" wrapText="1"/>
    </xf>
    <xf numFmtId="0" fontId="25" fillId="0" borderId="68" xfId="0" applyNumberFormat="1" applyFont="1" applyFill="1" applyBorder="1" applyAlignment="1">
      <alignment horizontal="center" vertical="center" wrapText="1"/>
    </xf>
    <xf numFmtId="0" fontId="2" fillId="0" borderId="210" xfId="0" applyNumberFormat="1" applyFont="1" applyFill="1" applyBorder="1" applyAlignment="1">
      <alignment horizontal="center" vertical="center" wrapText="1"/>
    </xf>
    <xf numFmtId="0" fontId="2" fillId="0" borderId="211" xfId="0" applyNumberFormat="1" applyFont="1" applyFill="1" applyBorder="1" applyAlignment="1">
      <alignment horizontal="center" vertical="center" wrapText="1"/>
    </xf>
    <xf numFmtId="0" fontId="1" fillId="0" borderId="214" xfId="0" applyFont="1" applyFill="1" applyBorder="1" applyAlignment="1">
      <alignment horizontal="left" vertical="center" wrapText="1"/>
    </xf>
    <xf numFmtId="0" fontId="4" fillId="0" borderId="211" xfId="0" applyNumberFormat="1" applyFont="1" applyFill="1" applyBorder="1" applyAlignment="1">
      <alignment horizontal="center" vertical="center" wrapText="1"/>
    </xf>
    <xf numFmtId="49" fontId="2" fillId="29" borderId="211" xfId="0" applyNumberFormat="1" applyFont="1" applyFill="1" applyBorder="1" applyAlignment="1">
      <alignment horizontal="center" vertical="center" wrapText="1"/>
    </xf>
    <xf numFmtId="0" fontId="13" fillId="5" borderId="219" xfId="0" applyNumberFormat="1" applyFont="1" applyFill="1" applyBorder="1" applyAlignment="1">
      <alignment horizontal="center" vertical="center" wrapText="1"/>
    </xf>
    <xf numFmtId="0" fontId="19" fillId="5" borderId="220" xfId="0" applyNumberFormat="1" applyFont="1" applyFill="1" applyBorder="1" applyAlignment="1">
      <alignment horizontal="center" vertical="center" wrapText="1"/>
    </xf>
    <xf numFmtId="0" fontId="13" fillId="5" borderId="220" xfId="0" applyNumberFormat="1" applyFont="1" applyFill="1" applyBorder="1" applyAlignment="1">
      <alignment horizontal="center" vertical="center" wrapText="1"/>
    </xf>
    <xf numFmtId="0" fontId="13" fillId="5" borderId="22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3" fillId="14" borderId="222" xfId="0" applyNumberFormat="1" applyFont="1" applyFill="1" applyBorder="1" applyAlignment="1">
      <alignment horizontal="center" vertical="center" wrapText="1"/>
    </xf>
    <xf numFmtId="0" fontId="13" fillId="14" borderId="223" xfId="0" applyNumberFormat="1" applyFont="1" applyFill="1" applyBorder="1" applyAlignment="1">
      <alignment horizontal="center" vertical="center" wrapText="1"/>
    </xf>
    <xf numFmtId="164" fontId="13" fillId="5" borderId="220" xfId="0" applyNumberFormat="1" applyFont="1" applyFill="1" applyBorder="1" applyAlignment="1">
      <alignment horizontal="center" vertical="center" wrapText="1"/>
    </xf>
    <xf numFmtId="164" fontId="9" fillId="14" borderId="223" xfId="0" applyNumberFormat="1" applyFont="1" applyFill="1" applyBorder="1" applyAlignment="1">
      <alignment horizontal="center" vertical="center" wrapText="1"/>
    </xf>
    <xf numFmtId="0" fontId="18" fillId="0" borderId="65"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3" fontId="12" fillId="9" borderId="24" xfId="0" applyNumberFormat="1" applyFont="1" applyFill="1" applyBorder="1" applyAlignment="1">
      <alignment horizontal="center" vertical="center" wrapText="1"/>
    </xf>
    <xf numFmtId="0" fontId="25" fillId="13" borderId="13" xfId="0" applyNumberFormat="1" applyFont="1" applyFill="1" applyBorder="1" applyAlignment="1">
      <alignment horizontal="center" vertical="center" wrapText="1"/>
    </xf>
    <xf numFmtId="49" fontId="25" fillId="13" borderId="24" xfId="0" applyNumberFormat="1" applyFont="1" applyFill="1" applyBorder="1" applyAlignment="1">
      <alignment horizontal="center" vertical="center" wrapText="1"/>
    </xf>
    <xf numFmtId="0" fontId="31" fillId="17" borderId="11" xfId="0" applyNumberFormat="1" applyFont="1" applyFill="1" applyBorder="1" applyAlignment="1">
      <alignment horizontal="center" vertical="center" wrapText="1"/>
    </xf>
    <xf numFmtId="0" fontId="31" fillId="17" borderId="17" xfId="0" applyNumberFormat="1" applyFont="1" applyFill="1" applyBorder="1" applyAlignment="1">
      <alignment horizontal="center" vertical="center" wrapText="1"/>
    </xf>
    <xf numFmtId="0" fontId="2" fillId="12" borderId="63" xfId="0" applyNumberFormat="1" applyFont="1" applyFill="1" applyBorder="1" applyAlignment="1">
      <alignment horizontal="left" vertical="center" wrapText="1"/>
    </xf>
    <xf numFmtId="0" fontId="77" fillId="0" borderId="0" xfId="0" applyFont="1" applyAlignment="1">
      <alignment horizontal="center" vertical="center"/>
    </xf>
    <xf numFmtId="0" fontId="57" fillId="12" borderId="74" xfId="0" applyFont="1" applyFill="1" applyBorder="1" applyAlignment="1">
      <alignment horizontal="center" vertical="center" wrapText="1"/>
    </xf>
    <xf numFmtId="0" fontId="11" fillId="0" borderId="76" xfId="1" applyFont="1" applyFill="1" applyBorder="1" applyAlignment="1">
      <alignment horizontal="center" vertical="center" wrapText="1"/>
    </xf>
    <xf numFmtId="0" fontId="36" fillId="16" borderId="0" xfId="0" applyFont="1" applyFill="1" applyBorder="1" applyAlignment="1">
      <alignment horizontal="center" vertical="center" wrapText="1"/>
    </xf>
    <xf numFmtId="3" fontId="6" fillId="9" borderId="24" xfId="0" applyNumberFormat="1" applyFont="1" applyFill="1" applyBorder="1" applyAlignment="1">
      <alignment horizontal="center" vertical="center" wrapText="1"/>
    </xf>
    <xf numFmtId="0" fontId="31" fillId="17" borderId="17" xfId="0" applyNumberFormat="1" applyFont="1" applyFill="1" applyBorder="1" applyAlignment="1">
      <alignment horizontal="center" vertical="center" wrapText="1"/>
    </xf>
    <xf numFmtId="0" fontId="13" fillId="5" borderId="22" xfId="0" applyNumberFormat="1" applyFont="1" applyFill="1" applyBorder="1" applyAlignment="1">
      <alignment horizontal="center" vertical="center" wrapText="1"/>
    </xf>
    <xf numFmtId="0" fontId="66" fillId="0" borderId="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1" fillId="6" borderId="24" xfId="0" applyNumberFormat="1" applyFont="1" applyFill="1" applyBorder="1" applyAlignment="1">
      <alignment horizontal="center" vertical="center" wrapText="1"/>
    </xf>
    <xf numFmtId="0" fontId="80" fillId="0" borderId="33" xfId="0" applyFont="1" applyFill="1" applyBorder="1" applyAlignment="1">
      <alignment horizontal="center" vertical="center" wrapText="1"/>
    </xf>
    <xf numFmtId="0" fontId="44" fillId="0" borderId="49" xfId="1" applyFont="1" applyFill="1" applyBorder="1" applyAlignment="1">
      <alignment horizontal="center" vertical="center" wrapText="1"/>
    </xf>
    <xf numFmtId="0" fontId="50" fillId="16" borderId="255" xfId="1" applyFont="1" applyFill="1" applyBorder="1" applyAlignment="1">
      <alignment horizontal="center" vertical="center" wrapText="1"/>
    </xf>
    <xf numFmtId="0" fontId="50" fillId="16" borderId="256" xfId="1" applyFont="1" applyFill="1" applyBorder="1" applyAlignment="1">
      <alignment horizontal="center" vertical="center" wrapText="1"/>
    </xf>
    <xf numFmtId="0" fontId="25" fillId="16" borderId="260" xfId="0" applyFont="1" applyFill="1" applyBorder="1" applyAlignment="1">
      <alignment horizontal="center" vertical="center" wrapText="1"/>
    </xf>
    <xf numFmtId="0" fontId="25" fillId="16" borderId="257" xfId="0" applyFont="1" applyFill="1" applyBorder="1" applyAlignment="1">
      <alignment horizontal="center" vertical="center" wrapText="1"/>
    </xf>
    <xf numFmtId="0" fontId="46" fillId="0" borderId="263"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7" fillId="0" borderId="264" xfId="0" applyNumberFormat="1" applyFont="1" applyFill="1" applyBorder="1" applyAlignment="1">
      <alignment horizontal="center" vertical="center" wrapText="1"/>
    </xf>
    <xf numFmtId="0" fontId="2" fillId="0" borderId="264" xfId="0" applyNumberFormat="1" applyFont="1" applyFill="1" applyBorder="1" applyAlignment="1">
      <alignment horizontal="center" vertical="center" wrapText="1"/>
    </xf>
    <xf numFmtId="0" fontId="3" fillId="2" borderId="265" xfId="0" applyNumberFormat="1" applyFont="1" applyFill="1" applyBorder="1" applyAlignment="1">
      <alignment horizontal="center" vertical="center" wrapText="1"/>
    </xf>
    <xf numFmtId="0" fontId="2" fillId="2" borderId="115"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83" fillId="3" borderId="107" xfId="0" applyNumberFormat="1" applyFont="1" applyFill="1" applyBorder="1" applyAlignment="1">
      <alignment horizontal="center" vertical="center" wrapText="1"/>
    </xf>
    <xf numFmtId="0" fontId="2" fillId="6" borderId="24" xfId="0" applyNumberFormat="1" applyFont="1" applyFill="1" applyBorder="1" applyAlignment="1">
      <alignment horizontal="center" vertical="center" wrapText="1"/>
    </xf>
    <xf numFmtId="0" fontId="9" fillId="7" borderId="266" xfId="0" applyNumberFormat="1" applyFont="1" applyFill="1" applyBorder="1" applyAlignment="1">
      <alignment horizontal="center" vertical="center" wrapText="1"/>
    </xf>
    <xf numFmtId="0" fontId="3" fillId="7" borderId="267" xfId="0" applyNumberFormat="1" applyFont="1" applyFill="1" applyBorder="1" applyAlignment="1">
      <alignment horizontal="center" vertical="center" wrapText="1"/>
    </xf>
    <xf numFmtId="164" fontId="9" fillId="7" borderId="268" xfId="0" applyNumberFormat="1"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38" fillId="0" borderId="0" xfId="0" applyFont="1" applyFill="1" applyBorder="1" applyAlignment="1">
      <alignment horizontal="right" vertical="center" wrapText="1"/>
    </xf>
    <xf numFmtId="3" fontId="89" fillId="9" borderId="271" xfId="0" applyNumberFormat="1" applyFont="1" applyFill="1" applyBorder="1" applyAlignment="1">
      <alignment horizontal="center" vertical="center" wrapText="1"/>
    </xf>
    <xf numFmtId="3" fontId="89" fillId="9" borderId="5" xfId="0" applyNumberFormat="1" applyFont="1" applyFill="1" applyBorder="1" applyAlignment="1">
      <alignment horizontal="center" vertical="center" wrapText="1"/>
    </xf>
    <xf numFmtId="3" fontId="86" fillId="9" borderId="282" xfId="0" applyNumberFormat="1" applyFont="1" applyFill="1" applyBorder="1" applyAlignment="1">
      <alignment horizontal="center" vertical="center" wrapText="1"/>
    </xf>
    <xf numFmtId="0" fontId="56" fillId="0" borderId="0" xfId="0" applyFont="1" applyAlignment="1">
      <alignment horizontal="left" vertical="center"/>
    </xf>
    <xf numFmtId="0" fontId="59" fillId="0" borderId="0" xfId="0" applyFont="1" applyAlignment="1">
      <alignment horizontal="center" vertical="center"/>
    </xf>
    <xf numFmtId="0" fontId="56" fillId="0" borderId="0" xfId="0" applyFont="1" applyAlignment="1">
      <alignment horizontal="center" vertical="center"/>
    </xf>
    <xf numFmtId="3" fontId="88" fillId="0" borderId="0" xfId="0" applyNumberFormat="1" applyFont="1" applyFill="1" applyBorder="1" applyAlignment="1">
      <alignment horizontal="center" vertical="center" wrapText="1"/>
    </xf>
    <xf numFmtId="10" fontId="88" fillId="0" borderId="0" xfId="0" applyNumberFormat="1" applyFont="1" applyFill="1" applyBorder="1" applyAlignment="1">
      <alignment horizontal="center" vertical="center" wrapText="1"/>
    </xf>
    <xf numFmtId="0" fontId="61" fillId="0" borderId="0" xfId="0" applyFont="1" applyFill="1" applyBorder="1" applyAlignment="1">
      <alignment horizontal="center" vertical="center" wrapText="1"/>
    </xf>
    <xf numFmtId="3" fontId="88" fillId="9" borderId="286" xfId="0" applyNumberFormat="1" applyFont="1" applyFill="1" applyBorder="1" applyAlignment="1">
      <alignment horizontal="center" vertical="center" wrapText="1"/>
    </xf>
    <xf numFmtId="3" fontId="88" fillId="9" borderId="287" xfId="0" applyNumberFormat="1" applyFont="1" applyFill="1" applyBorder="1" applyAlignment="1">
      <alignment horizontal="center" vertical="center" wrapText="1"/>
    </xf>
    <xf numFmtId="0" fontId="3" fillId="23" borderId="285" xfId="0" applyFont="1" applyFill="1" applyBorder="1" applyAlignment="1">
      <alignment horizontal="center" vertical="center" wrapText="1"/>
    </xf>
    <xf numFmtId="3" fontId="64" fillId="9" borderId="285" xfId="0" applyNumberFormat="1" applyFont="1" applyFill="1" applyBorder="1" applyAlignment="1">
      <alignment horizontal="center" vertical="center" wrapText="1"/>
    </xf>
    <xf numFmtId="0" fontId="56" fillId="15" borderId="71" xfId="0" applyFont="1" applyFill="1" applyBorder="1" applyAlignment="1">
      <alignment horizontal="center" vertical="center"/>
    </xf>
    <xf numFmtId="0" fontId="59" fillId="15" borderId="72" xfId="0" applyFont="1" applyFill="1" applyBorder="1" applyAlignment="1">
      <alignment horizontal="center" vertical="center" wrapText="1"/>
    </xf>
    <xf numFmtId="0" fontId="56" fillId="15" borderId="73" xfId="0" applyFont="1" applyFill="1" applyBorder="1" applyAlignment="1">
      <alignment horizontal="center" vertical="center"/>
    </xf>
    <xf numFmtId="0" fontId="84" fillId="0" borderId="0" xfId="0" applyFont="1" applyBorder="1" applyAlignment="1">
      <alignment horizontal="center" vertical="center" wrapText="1"/>
    </xf>
    <xf numFmtId="0" fontId="90" fillId="0" borderId="0" xfId="0" applyFont="1" applyBorder="1" applyAlignment="1">
      <alignment horizontal="center" vertical="center" wrapText="1"/>
    </xf>
    <xf numFmtId="0" fontId="91" fillId="0" borderId="0" xfId="0" applyFont="1" applyBorder="1" applyAlignment="1">
      <alignment horizontal="center" vertical="center" wrapText="1"/>
    </xf>
    <xf numFmtId="0" fontId="92" fillId="31" borderId="278" xfId="0" applyFont="1" applyFill="1" applyBorder="1" applyAlignment="1">
      <alignment horizontal="center" vertical="center" wrapText="1"/>
    </xf>
    <xf numFmtId="0" fontId="60" fillId="0" borderId="0" xfId="0" applyFont="1" applyFill="1" applyBorder="1" applyAlignment="1">
      <alignment horizontal="center" vertical="center" wrapText="1"/>
    </xf>
    <xf numFmtId="3" fontId="87" fillId="0" borderId="0" xfId="0" applyNumberFormat="1" applyFont="1" applyFill="1" applyBorder="1" applyAlignment="1">
      <alignment horizontal="center" vertical="center" wrapText="1"/>
    </xf>
    <xf numFmtId="10" fontId="87" fillId="0" borderId="0" xfId="0" applyNumberFormat="1" applyFont="1" applyFill="1" applyBorder="1" applyAlignment="1">
      <alignment horizontal="center" vertical="center" wrapText="1"/>
    </xf>
    <xf numFmtId="0" fontId="92" fillId="31" borderId="283" xfId="0" applyFont="1" applyFill="1" applyBorder="1" applyAlignment="1">
      <alignment horizontal="center" vertical="center" wrapText="1"/>
    </xf>
    <xf numFmtId="0" fontId="3" fillId="26" borderId="292" xfId="0" applyFont="1" applyFill="1" applyBorder="1" applyAlignment="1">
      <alignment horizontal="center" vertical="center" wrapText="1"/>
    </xf>
    <xf numFmtId="10" fontId="62" fillId="9" borderId="293"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7" fillId="4" borderId="2" xfId="0" applyNumberFormat="1" applyFont="1" applyFill="1" applyBorder="1" applyAlignment="1" applyProtection="1">
      <alignment horizontal="center" vertical="center" wrapText="1"/>
    </xf>
    <xf numFmtId="49" fontId="2" fillId="10" borderId="88" xfId="0" applyNumberFormat="1" applyFont="1" applyFill="1" applyBorder="1" applyAlignment="1" applyProtection="1">
      <alignment horizontal="center" vertical="center" wrapText="1"/>
      <protection locked="0"/>
    </xf>
    <xf numFmtId="49" fontId="2" fillId="10" borderId="93" xfId="0" applyNumberFormat="1" applyFont="1" applyFill="1" applyBorder="1" applyAlignment="1" applyProtection="1">
      <alignment horizontal="center" vertical="center" wrapText="1"/>
      <protection locked="0"/>
    </xf>
    <xf numFmtId="49" fontId="2" fillId="10" borderId="99" xfId="0" applyNumberFormat="1" applyFont="1" applyFill="1" applyBorder="1" applyAlignment="1" applyProtection="1">
      <alignment horizontal="center" vertical="center" wrapText="1"/>
      <protection locked="0"/>
    </xf>
    <xf numFmtId="49" fontId="2" fillId="10" borderId="5" xfId="0" applyNumberFormat="1" applyFont="1" applyFill="1" applyBorder="1" applyAlignment="1" applyProtection="1">
      <alignment horizontal="center" vertical="center" wrapText="1"/>
      <protection locked="0"/>
    </xf>
    <xf numFmtId="49" fontId="2" fillId="30" borderId="109" xfId="0" applyNumberFormat="1" applyFont="1" applyFill="1" applyBorder="1" applyAlignment="1" applyProtection="1">
      <alignment horizontal="center" vertical="center" wrapText="1"/>
      <protection locked="0"/>
    </xf>
    <xf numFmtId="0" fontId="2" fillId="8" borderId="5" xfId="0" applyNumberFormat="1" applyFont="1" applyFill="1" applyBorder="1" applyAlignment="1" applyProtection="1">
      <alignment horizontal="center" vertical="center" wrapText="1"/>
      <protection locked="0"/>
    </xf>
    <xf numFmtId="49" fontId="2" fillId="10" borderId="112" xfId="0" applyNumberFormat="1" applyFont="1" applyFill="1" applyBorder="1" applyAlignment="1" applyProtection="1">
      <alignment horizontal="center" vertical="center" wrapText="1"/>
      <protection locked="0"/>
    </xf>
    <xf numFmtId="0" fontId="2" fillId="8" borderId="113" xfId="0" applyNumberFormat="1" applyFont="1" applyFill="1" applyBorder="1" applyAlignment="1" applyProtection="1">
      <alignment horizontal="center" vertical="center" wrapText="1"/>
      <protection locked="0"/>
    </xf>
    <xf numFmtId="49" fontId="2" fillId="10" borderId="113" xfId="0" applyNumberFormat="1" applyFont="1" applyFill="1" applyBorder="1" applyAlignment="1" applyProtection="1">
      <alignment horizontal="center" vertical="center" wrapText="1"/>
      <protection locked="0"/>
    </xf>
    <xf numFmtId="49" fontId="2" fillId="10" borderId="114" xfId="0" applyNumberFormat="1" applyFont="1" applyFill="1" applyBorder="1" applyAlignment="1" applyProtection="1">
      <alignment horizontal="center" vertical="center" wrapText="1"/>
      <protection locked="0"/>
    </xf>
    <xf numFmtId="0" fontId="2" fillId="8" borderId="119" xfId="0" applyNumberFormat="1" applyFont="1" applyFill="1" applyBorder="1" applyAlignment="1" applyProtection="1">
      <alignment horizontal="center" vertical="center" wrapText="1"/>
      <protection locked="0"/>
    </xf>
    <xf numFmtId="49" fontId="2" fillId="10" borderId="119" xfId="0" applyNumberFormat="1" applyFont="1" applyFill="1" applyBorder="1" applyAlignment="1" applyProtection="1">
      <alignment horizontal="center" vertical="center" wrapText="1"/>
      <protection locked="0"/>
    </xf>
    <xf numFmtId="3" fontId="4" fillId="8" borderId="5" xfId="0" applyNumberFormat="1" applyFont="1" applyFill="1" applyBorder="1" applyAlignment="1" applyProtection="1">
      <alignment horizontal="center" vertical="center" wrapText="1"/>
      <protection locked="0"/>
    </xf>
    <xf numFmtId="0" fontId="4" fillId="8" borderId="5" xfId="0" applyNumberFormat="1" applyFont="1" applyFill="1" applyBorder="1" applyAlignment="1" applyProtection="1">
      <alignment horizontal="center" vertical="center" wrapText="1"/>
      <protection locked="0"/>
    </xf>
    <xf numFmtId="0" fontId="94" fillId="15" borderId="272" xfId="0" applyFont="1" applyFill="1" applyBorder="1" applyAlignment="1" applyProtection="1">
      <alignment horizontal="center" vertical="center" wrapText="1"/>
      <protection locked="0"/>
    </xf>
    <xf numFmtId="49" fontId="2" fillId="22" borderId="46" xfId="0" applyNumberFormat="1" applyFont="1" applyFill="1" applyBorder="1" applyAlignment="1" applyProtection="1">
      <alignment horizontal="center" vertical="center" wrapText="1"/>
      <protection locked="0"/>
    </xf>
    <xf numFmtId="49" fontId="2" fillId="22" borderId="45" xfId="0" applyNumberFormat="1" applyFont="1" applyFill="1" applyBorder="1" applyAlignment="1" applyProtection="1">
      <alignment horizontal="center" vertical="center" wrapText="1"/>
      <protection locked="0"/>
    </xf>
    <xf numFmtId="0" fontId="1" fillId="28" borderId="17" xfId="0" applyNumberFormat="1" applyFont="1" applyFill="1" applyBorder="1" applyAlignment="1" applyProtection="1">
      <alignment horizontal="center" vertical="center" wrapText="1"/>
      <protection locked="0"/>
    </xf>
    <xf numFmtId="0" fontId="68" fillId="15" borderId="33" xfId="0" applyFont="1" applyFill="1" applyBorder="1" applyAlignment="1" applyProtection="1">
      <alignment horizontal="center" vertical="center" wrapText="1"/>
      <protection locked="0"/>
    </xf>
    <xf numFmtId="0" fontId="50" fillId="15" borderId="253" xfId="0" applyFont="1" applyFill="1" applyBorder="1" applyAlignment="1" applyProtection="1">
      <alignment horizontal="center" vertical="center" wrapText="1"/>
      <protection locked="0"/>
    </xf>
    <xf numFmtId="0" fontId="50" fillId="15" borderId="254" xfId="0" applyFont="1" applyFill="1" applyBorder="1" applyAlignment="1" applyProtection="1">
      <alignment horizontal="center" vertical="center" wrapText="1"/>
      <protection locked="0"/>
    </xf>
    <xf numFmtId="3" fontId="50" fillId="15" borderId="254" xfId="0" applyNumberFormat="1" applyFont="1" applyFill="1" applyBorder="1" applyAlignment="1" applyProtection="1">
      <alignment horizontal="center" vertical="center"/>
      <protection locked="0"/>
    </xf>
    <xf numFmtId="49" fontId="2" fillId="10" borderId="27" xfId="0" applyNumberFormat="1" applyFont="1" applyFill="1" applyBorder="1" applyAlignment="1" applyProtection="1">
      <alignment horizontal="center" vertical="center" wrapText="1"/>
      <protection locked="0"/>
    </xf>
    <xf numFmtId="49" fontId="2" fillId="10" borderId="193" xfId="0" applyNumberFormat="1" applyFont="1" applyFill="1" applyBorder="1" applyAlignment="1" applyProtection="1">
      <alignment horizontal="center" vertical="center" wrapText="1"/>
      <protection locked="0"/>
    </xf>
    <xf numFmtId="49" fontId="2" fillId="10" borderId="196" xfId="0" applyNumberFormat="1" applyFont="1" applyFill="1" applyBorder="1" applyAlignment="1" applyProtection="1">
      <alignment horizontal="center" vertical="center" wrapText="1"/>
      <protection locked="0"/>
    </xf>
    <xf numFmtId="49" fontId="2" fillId="30" borderId="211" xfId="0" applyNumberFormat="1" applyFont="1" applyFill="1" applyBorder="1" applyAlignment="1" applyProtection="1">
      <alignment horizontal="center" vertical="center" wrapText="1"/>
      <protection locked="0"/>
    </xf>
    <xf numFmtId="0" fontId="2" fillId="8" borderId="27" xfId="0" applyNumberFormat="1" applyFont="1" applyFill="1" applyBorder="1" applyAlignment="1" applyProtection="1">
      <alignment horizontal="center" vertical="center" wrapText="1"/>
      <protection locked="0"/>
    </xf>
    <xf numFmtId="49" fontId="2" fillId="0" borderId="27" xfId="0" applyNumberFormat="1" applyFont="1" applyFill="1" applyBorder="1" applyAlignment="1" applyProtection="1">
      <alignment horizontal="center" vertical="center" wrapText="1"/>
      <protection locked="0"/>
    </xf>
    <xf numFmtId="49" fontId="2" fillId="0" borderId="68" xfId="0" applyNumberFormat="1" applyFont="1" applyFill="1" applyBorder="1" applyAlignment="1" applyProtection="1">
      <alignment horizontal="center" vertical="center" wrapText="1"/>
      <protection locked="0"/>
    </xf>
    <xf numFmtId="0" fontId="2" fillId="8" borderId="212" xfId="0" applyNumberFormat="1" applyFont="1" applyFill="1" applyBorder="1" applyAlignment="1" applyProtection="1">
      <alignment horizontal="center" vertical="center" wrapText="1"/>
      <protection locked="0"/>
    </xf>
    <xf numFmtId="49" fontId="2" fillId="0" borderId="212" xfId="0" applyNumberFormat="1" applyFont="1" applyFill="1" applyBorder="1" applyAlignment="1" applyProtection="1">
      <alignment horizontal="center" vertical="center" wrapText="1"/>
      <protection locked="0"/>
    </xf>
    <xf numFmtId="49" fontId="2" fillId="0" borderId="213" xfId="0" applyNumberFormat="1" applyFont="1" applyFill="1" applyBorder="1" applyAlignment="1" applyProtection="1">
      <alignment horizontal="center" vertical="center" wrapText="1"/>
      <protection locked="0"/>
    </xf>
    <xf numFmtId="0" fontId="2" fillId="8" borderId="218" xfId="0" applyNumberFormat="1" applyFont="1" applyFill="1" applyBorder="1" applyAlignment="1" applyProtection="1">
      <alignment horizontal="center" vertical="center" wrapText="1"/>
      <protection locked="0"/>
    </xf>
    <xf numFmtId="49" fontId="2" fillId="10" borderId="24" xfId="0" applyNumberFormat="1" applyFont="1" applyFill="1" applyBorder="1" applyAlignment="1" applyProtection="1">
      <alignment horizontal="center" vertical="center" wrapText="1"/>
      <protection locked="0"/>
    </xf>
    <xf numFmtId="3" fontId="4" fillId="8" borderId="7" xfId="0" applyNumberFormat="1" applyFont="1" applyFill="1" applyBorder="1" applyAlignment="1" applyProtection="1">
      <alignment horizontal="left" vertical="center" wrapText="1"/>
      <protection locked="0"/>
    </xf>
    <xf numFmtId="0" fontId="4" fillId="12" borderId="12" xfId="0" applyNumberFormat="1" applyFont="1" applyFill="1" applyBorder="1" applyAlignment="1" applyProtection="1">
      <alignment horizontal="center" vertical="center" wrapText="1"/>
      <protection locked="0"/>
    </xf>
    <xf numFmtId="3" fontId="4" fillId="8" borderId="12" xfId="0" applyNumberFormat="1" applyFont="1" applyFill="1" applyBorder="1" applyAlignment="1" applyProtection="1">
      <alignment horizontal="center" vertical="center" wrapText="1"/>
      <protection locked="0"/>
    </xf>
    <xf numFmtId="0" fontId="4" fillId="8" borderId="7" xfId="0" applyNumberFormat="1" applyFont="1" applyFill="1" applyBorder="1" applyAlignment="1" applyProtection="1">
      <alignment horizontal="left" vertical="center" wrapText="1"/>
      <protection locked="0"/>
    </xf>
    <xf numFmtId="0" fontId="4" fillId="8" borderId="12" xfId="0" applyNumberFormat="1" applyFont="1" applyFill="1" applyBorder="1" applyAlignment="1" applyProtection="1">
      <alignment horizontal="center" vertical="center" wrapText="1"/>
      <protection locked="0"/>
    </xf>
    <xf numFmtId="0" fontId="4" fillId="8" borderId="8" xfId="0" applyNumberFormat="1" applyFont="1" applyFill="1" applyBorder="1" applyAlignment="1" applyProtection="1">
      <alignment horizontal="left" vertical="center" wrapText="1"/>
      <protection locked="0"/>
    </xf>
    <xf numFmtId="0" fontId="4" fillId="12" borderId="18" xfId="0" applyNumberFormat="1" applyFont="1" applyFill="1" applyBorder="1" applyAlignment="1" applyProtection="1">
      <alignment horizontal="center" vertical="center" wrapText="1"/>
      <protection locked="0"/>
    </xf>
    <xf numFmtId="0" fontId="4" fillId="8" borderId="18" xfId="0" applyNumberFormat="1" applyFont="1" applyFill="1" applyBorder="1" applyAlignment="1" applyProtection="1">
      <alignment horizontal="center" vertical="center" wrapText="1"/>
      <protection locked="0"/>
    </xf>
    <xf numFmtId="3" fontId="4" fillId="8" borderId="4" xfId="0" applyNumberFormat="1" applyFont="1" applyFill="1" applyBorder="1" applyAlignment="1" applyProtection="1">
      <alignment horizontal="left" vertical="center" wrapText="1"/>
      <protection locked="0"/>
    </xf>
    <xf numFmtId="0" fontId="4" fillId="8" borderId="4" xfId="0" applyNumberFormat="1" applyFont="1" applyFill="1" applyBorder="1" applyAlignment="1" applyProtection="1">
      <alignment horizontal="left" vertical="center" wrapText="1"/>
      <protection locked="0"/>
    </xf>
    <xf numFmtId="0" fontId="31" fillId="17" borderId="147" xfId="0" applyNumberFormat="1" applyFont="1" applyFill="1" applyBorder="1" applyAlignment="1">
      <alignment horizontal="center" vertical="center" wrapText="1"/>
    </xf>
    <xf numFmtId="0" fontId="31" fillId="17" borderId="148" xfId="0" applyNumberFormat="1" applyFont="1" applyFill="1" applyBorder="1" applyAlignment="1">
      <alignment horizontal="center" vertical="center" wrapText="1"/>
    </xf>
    <xf numFmtId="0" fontId="31" fillId="17" borderId="149" xfId="0" applyNumberFormat="1" applyFont="1" applyFill="1" applyBorder="1" applyAlignment="1">
      <alignment horizontal="center" vertical="center" wrapText="1"/>
    </xf>
    <xf numFmtId="0" fontId="18" fillId="12" borderId="80" xfId="0" applyNumberFormat="1" applyFont="1" applyFill="1" applyBorder="1" applyAlignment="1">
      <alignment horizontal="center" vertical="center" wrapText="1"/>
    </xf>
    <xf numFmtId="0" fontId="75" fillId="32" borderId="294" xfId="0" applyFont="1" applyFill="1" applyBorder="1" applyAlignment="1">
      <alignment horizontal="center" vertical="center" wrapText="1"/>
    </xf>
    <xf numFmtId="0" fontId="73" fillId="0" borderId="26" xfId="0" applyNumberFormat="1" applyFont="1" applyFill="1" applyBorder="1" applyAlignment="1">
      <alignment horizontal="center" vertical="center" wrapText="1"/>
    </xf>
    <xf numFmtId="0" fontId="31" fillId="17" borderId="24" xfId="0" applyNumberFormat="1" applyFont="1" applyFill="1" applyBorder="1" applyAlignment="1">
      <alignment horizontal="center" vertical="center" wrapText="1"/>
    </xf>
    <xf numFmtId="0" fontId="3" fillId="19" borderId="296" xfId="0" applyFont="1" applyFill="1" applyBorder="1" applyAlignment="1">
      <alignment horizontal="center" vertical="center" wrapText="1"/>
    </xf>
    <xf numFmtId="10" fontId="60" fillId="9" borderId="297" xfId="0" applyNumberFormat="1" applyFont="1" applyFill="1" applyBorder="1" applyAlignment="1">
      <alignment horizontal="center" vertical="center" wrapText="1"/>
    </xf>
    <xf numFmtId="3" fontId="96" fillId="15" borderId="295" xfId="0" applyNumberFormat="1" applyFont="1" applyFill="1" applyBorder="1" applyAlignment="1" applyProtection="1">
      <alignment horizontal="center" vertical="center" wrapText="1"/>
      <protection locked="0"/>
    </xf>
    <xf numFmtId="3" fontId="62" fillId="15" borderId="284" xfId="0" applyNumberFormat="1" applyFont="1" applyFill="1" applyBorder="1" applyAlignment="1" applyProtection="1">
      <alignment horizontal="center" vertical="center" wrapText="1"/>
      <protection locked="0"/>
    </xf>
    <xf numFmtId="0" fontId="73" fillId="0" borderId="4" xfId="0" applyNumberFormat="1" applyFont="1" applyFill="1" applyBorder="1" applyAlignment="1">
      <alignment horizontal="center" vertical="center" wrapText="1"/>
    </xf>
    <xf numFmtId="0" fontId="73" fillId="0" borderId="5" xfId="0" applyNumberFormat="1" applyFont="1" applyFill="1" applyBorder="1" applyAlignment="1">
      <alignment horizontal="center" vertical="center" wrapText="1"/>
    </xf>
    <xf numFmtId="0" fontId="2" fillId="0" borderId="118" xfId="0" applyFont="1" applyFill="1" applyBorder="1" applyAlignment="1">
      <alignment horizontal="left" vertical="center" wrapText="1"/>
    </xf>
    <xf numFmtId="0" fontId="73" fillId="6" borderId="24" xfId="0" applyNumberFormat="1" applyFont="1" applyFill="1" applyBorder="1" applyAlignment="1">
      <alignment horizontal="center" vertical="center" wrapText="1"/>
    </xf>
    <xf numFmtId="0" fontId="3" fillId="19" borderId="299" xfId="0" applyFont="1" applyFill="1" applyBorder="1" applyAlignment="1">
      <alignment horizontal="center" vertical="center" wrapText="1"/>
    </xf>
    <xf numFmtId="0" fontId="43" fillId="0" borderId="300" xfId="0" applyFont="1" applyBorder="1" applyAlignment="1">
      <alignment horizontal="center" vertical="center" wrapText="1"/>
    </xf>
    <xf numFmtId="0" fontId="84" fillId="0" borderId="301" xfId="0" applyFont="1" applyBorder="1" applyAlignment="1">
      <alignment horizontal="center" vertical="center" wrapText="1"/>
    </xf>
    <xf numFmtId="0" fontId="3" fillId="24" borderId="302" xfId="0" applyFont="1" applyFill="1" applyBorder="1" applyAlignment="1">
      <alignment horizontal="center" vertical="center" wrapText="1"/>
    </xf>
    <xf numFmtId="0" fontId="3" fillId="20" borderId="305" xfId="0" applyFont="1" applyFill="1" applyBorder="1" applyAlignment="1">
      <alignment horizontal="center" vertical="center" wrapText="1"/>
    </xf>
    <xf numFmtId="164" fontId="38" fillId="21" borderId="51" xfId="0" applyNumberFormat="1" applyFont="1" applyFill="1" applyBorder="1" applyAlignment="1">
      <alignment horizontal="center" vertical="center" wrapText="1"/>
    </xf>
    <xf numFmtId="164" fontId="9" fillId="21" borderId="51" xfId="0" applyNumberFormat="1" applyFont="1" applyFill="1" applyBorder="1" applyAlignment="1">
      <alignment horizontal="center" vertical="center" wrapText="1"/>
    </xf>
    <xf numFmtId="164" fontId="65" fillId="9" borderId="33" xfId="0" applyNumberFormat="1" applyFont="1" applyFill="1" applyBorder="1" applyAlignment="1">
      <alignment horizontal="center" vertical="center" wrapText="1"/>
    </xf>
    <xf numFmtId="0" fontId="13" fillId="5" borderId="228" xfId="0" applyNumberFormat="1" applyFont="1" applyFill="1" applyBorder="1" applyAlignment="1">
      <alignment horizontal="center" vertical="center" wrapText="1"/>
    </xf>
    <xf numFmtId="0" fontId="19" fillId="5" borderId="308" xfId="0" applyNumberFormat="1" applyFont="1" applyFill="1" applyBorder="1" applyAlignment="1">
      <alignment horizontal="center" vertical="center" wrapText="1"/>
    </xf>
    <xf numFmtId="0" fontId="13" fillId="5" borderId="308" xfId="0" applyNumberFormat="1" applyFont="1" applyFill="1" applyBorder="1" applyAlignment="1">
      <alignment horizontal="center" vertical="center" wrapText="1"/>
    </xf>
    <xf numFmtId="0" fontId="13" fillId="5" borderId="309" xfId="0" applyNumberFormat="1" applyFont="1" applyFill="1" applyBorder="1" applyAlignment="1">
      <alignment horizontal="center" vertical="center" wrapText="1"/>
    </xf>
    <xf numFmtId="0" fontId="73" fillId="0" borderId="67"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2" fillId="12" borderId="216" xfId="0" applyFont="1" applyFill="1" applyBorder="1" applyAlignment="1">
      <alignment horizontal="left" vertical="center" wrapText="1"/>
    </xf>
    <xf numFmtId="0" fontId="99" fillId="18" borderId="228" xfId="0" applyNumberFormat="1" applyFont="1" applyFill="1" applyBorder="1" applyAlignment="1">
      <alignment horizontal="center" vertical="center" wrapText="1"/>
    </xf>
    <xf numFmtId="3" fontId="65" fillId="15" borderId="33" xfId="0" applyNumberFormat="1" applyFont="1" applyFill="1" applyBorder="1" applyAlignment="1" applyProtection="1">
      <alignment horizontal="center" vertical="center" wrapText="1"/>
      <protection locked="0"/>
    </xf>
    <xf numFmtId="0" fontId="2" fillId="8" borderId="5" xfId="0" quotePrefix="1" applyNumberFormat="1" applyFont="1" applyFill="1" applyBorder="1" applyAlignment="1" applyProtection="1">
      <alignment horizontal="center" vertical="center" wrapText="1"/>
      <protection locked="0"/>
    </xf>
    <xf numFmtId="0" fontId="88" fillId="9" borderId="286" xfId="0" applyFont="1" applyFill="1" applyBorder="1" applyAlignment="1">
      <alignment horizontal="center" vertical="center" wrapText="1"/>
    </xf>
    <xf numFmtId="0" fontId="88" fillId="9" borderId="287" xfId="0" applyFont="1" applyFill="1" applyBorder="1" applyAlignment="1">
      <alignment horizontal="center" vertical="center" wrapText="1"/>
    </xf>
    <xf numFmtId="164" fontId="65" fillId="0" borderId="0" xfId="0" applyNumberFormat="1" applyFont="1" applyFill="1" applyBorder="1" applyAlignment="1">
      <alignment horizontal="center" vertical="center" wrapText="1"/>
    </xf>
    <xf numFmtId="164" fontId="65" fillId="9" borderId="312" xfId="0" applyNumberFormat="1" applyFont="1" applyFill="1" applyBorder="1" applyAlignment="1">
      <alignment horizontal="center" vertical="center" wrapText="1"/>
    </xf>
    <xf numFmtId="164" fontId="65" fillId="9" borderId="313" xfId="0" applyNumberFormat="1" applyFont="1" applyFill="1" applyBorder="1" applyAlignment="1">
      <alignment horizontal="center" vertical="center" wrapText="1"/>
    </xf>
    <xf numFmtId="0" fontId="68" fillId="15" borderId="314" xfId="0" applyFont="1" applyFill="1" applyBorder="1" applyAlignment="1" applyProtection="1">
      <alignment horizontal="center" vertical="center" wrapText="1"/>
      <protection locked="0"/>
    </xf>
    <xf numFmtId="3" fontId="50" fillId="15" borderId="315" xfId="0" applyNumberFormat="1" applyFont="1" applyFill="1" applyBorder="1" applyAlignment="1" applyProtection="1">
      <alignment horizontal="center" vertical="center"/>
      <protection locked="0"/>
    </xf>
    <xf numFmtId="0" fontId="80" fillId="0" borderId="314" xfId="0" applyFont="1" applyFill="1" applyBorder="1" applyAlignment="1">
      <alignment horizontal="center" vertical="center" wrapText="1"/>
    </xf>
    <xf numFmtId="164" fontId="65" fillId="9" borderId="314" xfId="0" applyNumberFormat="1" applyFont="1" applyFill="1" applyBorder="1" applyAlignment="1">
      <alignment horizontal="center" vertical="center" wrapText="1"/>
    </xf>
    <xf numFmtId="0" fontId="47" fillId="16" borderId="257" xfId="0" applyFont="1" applyFill="1" applyBorder="1" applyAlignment="1">
      <alignment horizontal="center" vertical="center" wrapText="1"/>
    </xf>
    <xf numFmtId="164" fontId="102" fillId="9" borderId="258" xfId="0" applyNumberFormat="1" applyFont="1" applyFill="1" applyBorder="1" applyAlignment="1">
      <alignment horizontal="center" vertical="center" wrapText="1"/>
    </xf>
    <xf numFmtId="164" fontId="102" fillId="9" borderId="259" xfId="0" applyNumberFormat="1" applyFont="1" applyFill="1" applyBorder="1" applyAlignment="1">
      <alignment horizontal="center" vertical="center" wrapText="1"/>
    </xf>
    <xf numFmtId="0" fontId="3" fillId="20" borderId="17" xfId="0" applyFont="1" applyFill="1" applyBorder="1" applyAlignment="1">
      <alignment horizontal="center" vertical="center" wrapText="1"/>
    </xf>
    <xf numFmtId="3" fontId="64" fillId="9" borderId="17" xfId="0" applyNumberFormat="1" applyFont="1" applyFill="1" applyBorder="1" applyAlignment="1">
      <alignment horizontal="center" vertical="center" wrapText="1"/>
    </xf>
    <xf numFmtId="3" fontId="88" fillId="9" borderId="12" xfId="0" applyNumberFormat="1" applyFont="1" applyFill="1" applyBorder="1" applyAlignment="1">
      <alignment horizontal="center" vertical="center" wrapText="1"/>
    </xf>
    <xf numFmtId="3" fontId="88" fillId="9" borderId="18" xfId="0" applyNumberFormat="1" applyFont="1" applyFill="1" applyBorder="1" applyAlignment="1">
      <alignment horizontal="center" vertical="center" wrapText="1"/>
    </xf>
    <xf numFmtId="0" fontId="88" fillId="9" borderId="318" xfId="0" applyFont="1" applyFill="1" applyBorder="1" applyAlignment="1">
      <alignment horizontal="center" vertical="center" wrapText="1"/>
    </xf>
    <xf numFmtId="3" fontId="88" fillId="9" borderId="318" xfId="0" applyNumberFormat="1" applyFont="1" applyFill="1" applyBorder="1" applyAlignment="1">
      <alignment horizontal="center" vertical="center" wrapText="1"/>
    </xf>
    <xf numFmtId="0" fontId="100" fillId="9" borderId="319" xfId="0" applyFont="1" applyFill="1" applyBorder="1" applyAlignment="1">
      <alignment horizontal="center" vertical="center" wrapText="1"/>
    </xf>
    <xf numFmtId="0" fontId="100" fillId="9" borderId="210" xfId="0" applyFont="1" applyFill="1" applyBorder="1" applyAlignment="1">
      <alignment horizontal="center" vertical="center" wrapText="1"/>
    </xf>
    <xf numFmtId="0" fontId="100" fillId="9" borderId="320" xfId="0" applyFont="1" applyFill="1" applyBorder="1" applyAlignment="1">
      <alignment horizontal="center" vertical="center" wrapText="1"/>
    </xf>
    <xf numFmtId="3" fontId="88" fillId="9" borderId="17" xfId="0" applyNumberFormat="1" applyFont="1" applyFill="1" applyBorder="1" applyAlignment="1">
      <alignment horizontal="center" vertical="center" wrapText="1"/>
    </xf>
    <xf numFmtId="3" fontId="68" fillId="15" borderId="33" xfId="0" applyNumberFormat="1" applyFont="1" applyFill="1" applyBorder="1" applyAlignment="1" applyProtection="1">
      <alignment horizontal="center" vertical="center" wrapText="1"/>
      <protection locked="0"/>
    </xf>
    <xf numFmtId="0" fontId="31" fillId="17" borderId="24" xfId="0" applyNumberFormat="1" applyFont="1" applyFill="1" applyBorder="1" applyAlignment="1">
      <alignment horizontal="center" vertical="center" wrapText="1"/>
    </xf>
    <xf numFmtId="0" fontId="2" fillId="0" borderId="193" xfId="0" applyNumberFormat="1" applyFont="1" applyFill="1" applyBorder="1" applyAlignment="1">
      <alignment horizontal="center" vertical="center" wrapText="1"/>
    </xf>
    <xf numFmtId="0" fontId="73" fillId="6" borderId="24" xfId="0" applyNumberFormat="1" applyFont="1" applyFill="1" applyBorder="1" applyAlignment="1">
      <alignment horizontal="center" vertical="center" wrapText="1"/>
    </xf>
    <xf numFmtId="0" fontId="73" fillId="0" borderId="26" xfId="0" applyNumberFormat="1" applyFont="1" applyFill="1" applyBorder="1" applyAlignment="1">
      <alignment horizontal="center" vertical="center" wrapText="1"/>
    </xf>
    <xf numFmtId="0" fontId="2" fillId="0" borderId="189" xfId="0" applyNumberFormat="1" applyFont="1" applyFill="1" applyBorder="1" applyAlignment="1">
      <alignment horizontal="center" vertical="center" wrapText="1"/>
    </xf>
    <xf numFmtId="0" fontId="2" fillId="8" borderId="218" xfId="0" applyNumberFormat="1" applyFont="1" applyFill="1" applyBorder="1" applyAlignment="1" applyProtection="1">
      <alignment horizontal="center" vertical="center" wrapText="1"/>
      <protection locked="0"/>
    </xf>
    <xf numFmtId="0" fontId="25" fillId="13" borderId="190" xfId="0" applyNumberFormat="1" applyFont="1" applyFill="1" applyBorder="1" applyAlignment="1">
      <alignment horizontal="center" vertical="center" wrapText="1"/>
    </xf>
    <xf numFmtId="49" fontId="4" fillId="29" borderId="208" xfId="0" applyNumberFormat="1" applyFont="1" applyFill="1" applyBorder="1" applyAlignment="1">
      <alignment horizontal="center" vertical="center" wrapText="1"/>
    </xf>
    <xf numFmtId="3" fontId="110" fillId="9" borderId="24" xfId="0" applyNumberFormat="1" applyFont="1" applyFill="1" applyBorder="1" applyAlignment="1">
      <alignment horizontal="center" vertical="center" wrapText="1"/>
    </xf>
    <xf numFmtId="49" fontId="2" fillId="10" borderId="12" xfId="0" applyNumberFormat="1" applyFont="1" applyFill="1" applyBorder="1" applyAlignment="1" applyProtection="1">
      <alignment horizontal="center" vertical="center" wrapText="1"/>
      <protection locked="0"/>
    </xf>
    <xf numFmtId="49" fontId="2" fillId="10" borderId="18" xfId="0" applyNumberFormat="1" applyFont="1" applyFill="1" applyBorder="1" applyAlignment="1" applyProtection="1">
      <alignment horizontal="center" vertical="center" wrapText="1"/>
      <protection locked="0"/>
    </xf>
    <xf numFmtId="0" fontId="55" fillId="0" borderId="75" xfId="1" applyFont="1" applyFill="1" applyBorder="1" applyAlignment="1">
      <alignment horizontal="center" vertical="center" wrapText="1"/>
    </xf>
    <xf numFmtId="0" fontId="73" fillId="6" borderId="321" xfId="0" applyNumberFormat="1" applyFont="1" applyFill="1" applyBorder="1" applyAlignment="1">
      <alignment vertical="center" wrapText="1"/>
    </xf>
    <xf numFmtId="0" fontId="1" fillId="0" borderId="322" xfId="0" applyNumberFormat="1" applyFont="1" applyFill="1" applyBorder="1" applyAlignment="1">
      <alignment horizontal="center" vertical="center" wrapText="1"/>
    </xf>
    <xf numFmtId="10" fontId="53" fillId="9" borderId="322" xfId="0" applyNumberFormat="1" applyFont="1" applyFill="1" applyBorder="1" applyAlignment="1">
      <alignment horizontal="center" vertical="center" wrapText="1"/>
    </xf>
    <xf numFmtId="10" fontId="54" fillId="9" borderId="323" xfId="0" applyNumberFormat="1" applyFont="1" applyFill="1" applyBorder="1" applyAlignment="1">
      <alignment horizontal="center" vertical="center" wrapText="1"/>
    </xf>
    <xf numFmtId="164" fontId="62" fillId="9" borderId="62" xfId="0" applyNumberFormat="1" applyFont="1" applyFill="1" applyBorder="1" applyAlignment="1">
      <alignment horizontal="center" vertical="center" wrapText="1"/>
    </xf>
    <xf numFmtId="164" fontId="60" fillId="9" borderId="59" xfId="0" applyNumberFormat="1" applyFont="1" applyFill="1" applyBorder="1" applyAlignment="1">
      <alignment horizontal="center" vertical="center" wrapText="1"/>
    </xf>
    <xf numFmtId="164" fontId="64" fillId="9" borderId="60" xfId="0" applyNumberFormat="1" applyFont="1" applyFill="1" applyBorder="1" applyAlignment="1">
      <alignment horizontal="center" vertical="center" wrapText="1"/>
    </xf>
    <xf numFmtId="164" fontId="64" fillId="9" borderId="70" xfId="0" applyNumberFormat="1" applyFont="1" applyFill="1" applyBorder="1" applyAlignment="1">
      <alignment horizontal="center" vertical="center" wrapText="1"/>
    </xf>
    <xf numFmtId="165" fontId="103" fillId="9" borderId="258" xfId="0" applyNumberFormat="1" applyFont="1" applyFill="1" applyBorder="1" applyAlignment="1">
      <alignment horizontal="center" vertical="center" wrapText="1"/>
    </xf>
    <xf numFmtId="165" fontId="103" fillId="9" borderId="259" xfId="0" applyNumberFormat="1" applyFont="1" applyFill="1" applyBorder="1" applyAlignment="1">
      <alignment horizontal="center" vertical="center" wrapText="1"/>
    </xf>
    <xf numFmtId="165" fontId="68" fillId="9" borderId="33" xfId="0" applyNumberFormat="1" applyFont="1" applyFill="1" applyBorder="1" applyAlignment="1">
      <alignment horizontal="center" vertical="center" wrapText="1"/>
    </xf>
    <xf numFmtId="165" fontId="68" fillId="9" borderId="314" xfId="0" applyNumberFormat="1" applyFont="1" applyFill="1" applyBorder="1" applyAlignment="1">
      <alignment horizontal="center" vertical="center" wrapText="1"/>
    </xf>
    <xf numFmtId="165" fontId="88" fillId="9" borderId="318" xfId="0" applyNumberFormat="1" applyFont="1" applyFill="1" applyBorder="1" applyAlignment="1">
      <alignment horizontal="center" vertical="center" wrapText="1"/>
    </xf>
    <xf numFmtId="165" fontId="88" fillId="9" borderId="286" xfId="0" applyNumberFormat="1" applyFont="1" applyFill="1" applyBorder="1" applyAlignment="1">
      <alignment horizontal="center" vertical="center" wrapText="1"/>
    </xf>
    <xf numFmtId="165" fontId="88" fillId="9" borderId="287" xfId="0" applyNumberFormat="1" applyFont="1" applyFill="1" applyBorder="1" applyAlignment="1">
      <alignment horizontal="center" vertical="center" wrapText="1"/>
    </xf>
    <xf numFmtId="165" fontId="64" fillId="9" borderId="285" xfId="0" applyNumberFormat="1" applyFont="1" applyFill="1" applyBorder="1" applyAlignment="1">
      <alignment horizontal="center" vertical="center" wrapText="1"/>
    </xf>
    <xf numFmtId="165" fontId="88" fillId="9" borderId="17" xfId="0" applyNumberFormat="1" applyFont="1" applyFill="1" applyBorder="1" applyAlignment="1">
      <alignment horizontal="center" vertical="center" wrapText="1"/>
    </xf>
    <xf numFmtId="165" fontId="88" fillId="9" borderId="12" xfId="0" applyNumberFormat="1" applyFont="1" applyFill="1" applyBorder="1" applyAlignment="1">
      <alignment horizontal="center" vertical="center" wrapText="1"/>
    </xf>
    <xf numFmtId="165" fontId="88" fillId="9" borderId="18" xfId="0" applyNumberFormat="1" applyFont="1" applyFill="1" applyBorder="1" applyAlignment="1">
      <alignment horizontal="center" vertical="center" wrapText="1"/>
    </xf>
    <xf numFmtId="165" fontId="64" fillId="9" borderId="17" xfId="0" applyNumberFormat="1" applyFont="1" applyFill="1" applyBorder="1" applyAlignment="1">
      <alignment horizontal="center" vertical="center" wrapText="1"/>
    </xf>
    <xf numFmtId="0" fontId="97" fillId="31" borderId="278" xfId="0" applyFont="1" applyFill="1" applyBorder="1" applyAlignment="1" applyProtection="1">
      <alignment horizontal="center" vertical="center" wrapText="1"/>
      <protection locked="0"/>
    </xf>
    <xf numFmtId="0" fontId="92" fillId="31" borderId="278" xfId="0" applyFont="1" applyFill="1" applyBorder="1" applyAlignment="1">
      <alignment horizontal="center" vertical="center" wrapText="1"/>
    </xf>
    <xf numFmtId="0" fontId="93" fillId="31" borderId="279" xfId="0" applyFont="1" applyFill="1" applyBorder="1" applyAlignment="1">
      <alignment horizontal="center" vertical="center" wrapText="1"/>
    </xf>
    <xf numFmtId="0" fontId="93" fillId="31" borderId="280"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26" borderId="277" xfId="0" applyFont="1" applyFill="1" applyBorder="1" applyAlignment="1">
      <alignment horizontal="center" vertical="center" wrapText="1"/>
    </xf>
    <xf numFmtId="0" fontId="79" fillId="0" borderId="289" xfId="0" applyFont="1" applyBorder="1" applyAlignment="1">
      <alignment horizontal="center" vertical="center" wrapText="1"/>
    </xf>
    <xf numFmtId="0" fontId="78" fillId="0" borderId="290" xfId="0" applyFont="1" applyBorder="1" applyAlignment="1">
      <alignment horizontal="center" vertical="center" wrapText="1"/>
    </xf>
    <xf numFmtId="0" fontId="78" fillId="0" borderId="291" xfId="0" applyFont="1" applyBorder="1" applyAlignment="1">
      <alignment horizontal="center" vertical="center" wrapText="1"/>
    </xf>
    <xf numFmtId="0" fontId="92" fillId="31" borderId="279" xfId="0" applyFont="1" applyFill="1" applyBorder="1" applyAlignment="1">
      <alignment horizontal="center" vertical="center" wrapText="1"/>
    </xf>
    <xf numFmtId="0" fontId="92" fillId="31" borderId="280"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9" fillId="0" borderId="274" xfId="0" applyFont="1" applyBorder="1" applyAlignment="1">
      <alignment horizontal="center" vertical="center" wrapText="1"/>
    </xf>
    <xf numFmtId="0" fontId="78" fillId="0" borderId="275" xfId="0" applyFont="1" applyBorder="1" applyAlignment="1">
      <alignment horizontal="center" vertical="center" wrapText="1"/>
    </xf>
    <xf numFmtId="0" fontId="78" fillId="0" borderId="276" xfId="0" applyFont="1" applyBorder="1" applyAlignment="1">
      <alignment horizontal="center" vertical="center" wrapText="1"/>
    </xf>
    <xf numFmtId="0" fontId="79" fillId="0" borderId="281" xfId="0" applyFont="1" applyBorder="1" applyAlignment="1">
      <alignment horizontal="center" vertical="center" wrapText="1"/>
    </xf>
    <xf numFmtId="0" fontId="78" fillId="0" borderId="288" xfId="0" applyFont="1" applyBorder="1" applyAlignment="1">
      <alignment horizontal="center" vertical="center" wrapText="1"/>
    </xf>
    <xf numFmtId="0" fontId="78" fillId="0" borderId="273" xfId="0" applyFont="1" applyBorder="1" applyAlignment="1">
      <alignment horizontal="center" vertical="center" wrapText="1"/>
    </xf>
    <xf numFmtId="0" fontId="90" fillId="0" borderId="306" xfId="0" applyFont="1" applyBorder="1" applyAlignment="1">
      <alignment horizontal="center" vertical="center" wrapText="1"/>
    </xf>
    <xf numFmtId="0" fontId="90" fillId="0" borderId="307" xfId="0" applyFont="1" applyBorder="1" applyAlignment="1">
      <alignment horizontal="center" vertical="center" wrapText="1"/>
    </xf>
    <xf numFmtId="0" fontId="91" fillId="0" borderId="303" xfId="0" applyFont="1" applyBorder="1" applyAlignment="1">
      <alignment horizontal="center" vertical="center" wrapText="1"/>
    </xf>
    <xf numFmtId="0" fontId="91" fillId="0" borderId="304" xfId="0" applyFont="1" applyBorder="1" applyAlignment="1">
      <alignment horizontal="center" vertical="center" wrapText="1"/>
    </xf>
    <xf numFmtId="0" fontId="104" fillId="0" borderId="28" xfId="1" applyFont="1" applyFill="1" applyBorder="1" applyAlignment="1">
      <alignment horizontal="center" vertical="center" wrapText="1"/>
    </xf>
    <xf numFmtId="0" fontId="107" fillId="0" borderId="28" xfId="1" applyFont="1" applyFill="1" applyBorder="1" applyAlignment="1">
      <alignment horizontal="center" vertical="center" wrapText="1"/>
    </xf>
    <xf numFmtId="0" fontId="2" fillId="8" borderId="162" xfId="0" applyNumberFormat="1" applyFont="1" applyFill="1" applyBorder="1" applyAlignment="1" applyProtection="1">
      <alignment horizontal="center" vertical="center" wrapText="1"/>
      <protection locked="0"/>
    </xf>
    <xf numFmtId="0" fontId="2" fillId="8" borderId="167" xfId="0" applyNumberFormat="1" applyFont="1" applyFill="1" applyBorder="1" applyAlignment="1" applyProtection="1">
      <alignment horizontal="center" vertical="center" wrapText="1"/>
      <protection locked="0"/>
    </xf>
    <xf numFmtId="0" fontId="31" fillId="17" borderId="147" xfId="0" applyNumberFormat="1" applyFont="1" applyFill="1" applyBorder="1" applyAlignment="1">
      <alignment horizontal="center" vertical="center" wrapText="1"/>
    </xf>
    <xf numFmtId="0" fontId="31" fillId="17" borderId="148" xfId="0" applyNumberFormat="1" applyFont="1" applyFill="1" applyBorder="1" applyAlignment="1">
      <alignment horizontal="center" vertical="center" wrapText="1"/>
    </xf>
    <xf numFmtId="0" fontId="31" fillId="17" borderId="149" xfId="0" applyNumberFormat="1" applyFont="1" applyFill="1" applyBorder="1" applyAlignment="1">
      <alignment horizontal="center" vertical="center" wrapText="1"/>
    </xf>
    <xf numFmtId="0" fontId="2" fillId="0" borderId="156" xfId="0" applyNumberFormat="1" applyFont="1" applyFill="1" applyBorder="1" applyAlignment="1" applyProtection="1">
      <alignment horizontal="center" vertical="center" wrapText="1"/>
      <protection locked="0"/>
    </xf>
    <xf numFmtId="0" fontId="2" fillId="0" borderId="157" xfId="0" applyNumberFormat="1" applyFont="1" applyFill="1" applyBorder="1" applyAlignment="1" applyProtection="1">
      <alignment horizontal="center" vertical="center" wrapText="1"/>
      <protection locked="0"/>
    </xf>
    <xf numFmtId="0" fontId="2" fillId="0" borderId="158" xfId="0" applyNumberFormat="1" applyFont="1" applyFill="1" applyBorder="1" applyAlignment="1" applyProtection="1">
      <alignment horizontal="center" vertical="center" wrapText="1"/>
      <protection locked="0"/>
    </xf>
    <xf numFmtId="49" fontId="2" fillId="12" borderId="80" xfId="0" applyNumberFormat="1" applyFont="1" applyFill="1" applyBorder="1" applyAlignment="1">
      <alignment horizontal="left" vertical="center" wrapText="1"/>
    </xf>
    <xf numFmtId="0" fontId="2" fillId="12" borderId="3" xfId="0" applyNumberFormat="1" applyFont="1" applyFill="1" applyBorder="1" applyAlignment="1">
      <alignment horizontal="left" vertical="center" wrapText="1"/>
    </xf>
    <xf numFmtId="0" fontId="2" fillId="12" borderId="64" xfId="0" applyNumberFormat="1" applyFont="1" applyFill="1" applyBorder="1" applyAlignment="1">
      <alignment horizontal="left" vertical="center" wrapText="1"/>
    </xf>
    <xf numFmtId="0" fontId="1" fillId="12" borderId="80" xfId="0" applyNumberFormat="1" applyFont="1" applyFill="1" applyBorder="1" applyAlignment="1">
      <alignment horizontal="center" vertical="center" wrapText="1"/>
    </xf>
    <xf numFmtId="0" fontId="1" fillId="12" borderId="298" xfId="0" applyNumberFormat="1" applyFont="1" applyFill="1" applyBorder="1" applyAlignment="1">
      <alignment horizontal="center" vertical="center" wrapText="1"/>
    </xf>
    <xf numFmtId="49" fontId="2" fillId="0" borderId="117" xfId="0" quotePrefix="1" applyNumberFormat="1" applyFont="1" applyFill="1" applyBorder="1" applyAlignment="1">
      <alignment horizontal="left" vertical="center" wrapText="1"/>
    </xf>
    <xf numFmtId="49" fontId="2" fillId="0" borderId="3" xfId="0" quotePrefix="1" applyNumberFormat="1" applyFont="1" applyFill="1" applyBorder="1" applyAlignment="1">
      <alignment horizontal="left" vertical="center" wrapText="1"/>
    </xf>
    <xf numFmtId="49" fontId="2" fillId="0" borderId="116" xfId="0" quotePrefix="1" applyNumberFormat="1" applyFont="1" applyFill="1" applyBorder="1" applyAlignment="1">
      <alignment horizontal="left" vertical="center" wrapText="1"/>
    </xf>
    <xf numFmtId="0" fontId="73" fillId="0" borderId="155" xfId="0" applyNumberFormat="1" applyFont="1" applyFill="1" applyBorder="1" applyAlignment="1">
      <alignment horizontal="center" vertical="center" wrapText="1"/>
    </xf>
    <xf numFmtId="0" fontId="73" fillId="0" borderId="311" xfId="0" applyNumberFormat="1" applyFont="1" applyFill="1" applyBorder="1" applyAlignment="1">
      <alignment horizontal="center" vertical="center" wrapText="1"/>
    </xf>
    <xf numFmtId="0" fontId="73" fillId="0" borderId="310" xfId="0" applyNumberFormat="1" applyFont="1" applyFill="1" applyBorder="1" applyAlignment="1">
      <alignment horizontal="center" vertical="center" wrapText="1"/>
    </xf>
    <xf numFmtId="0" fontId="73" fillId="0" borderId="82" xfId="0" applyNumberFormat="1" applyFont="1" applyFill="1" applyBorder="1" applyAlignment="1">
      <alignment horizontal="center" vertical="center" wrapText="1"/>
    </xf>
    <xf numFmtId="49" fontId="2" fillId="29" borderId="163" xfId="0" applyNumberFormat="1" applyFont="1" applyFill="1" applyBorder="1" applyAlignment="1">
      <alignment horizontal="center" vertical="center" wrapText="1"/>
    </xf>
    <xf numFmtId="49" fontId="2" fillId="29" borderId="164" xfId="0" applyNumberFormat="1" applyFont="1" applyFill="1" applyBorder="1" applyAlignment="1">
      <alignment horizontal="center" vertical="center" wrapText="1"/>
    </xf>
    <xf numFmtId="49" fontId="4" fillId="29" borderId="163" xfId="0" applyNumberFormat="1" applyFont="1" applyFill="1" applyBorder="1" applyAlignment="1">
      <alignment horizontal="center" vertical="center" wrapText="1"/>
    </xf>
    <xf numFmtId="49" fontId="4" fillId="29" borderId="165" xfId="0" applyNumberFormat="1" applyFont="1" applyFill="1" applyBorder="1" applyAlignment="1">
      <alignment horizontal="center" vertical="center" wrapText="1"/>
    </xf>
    <xf numFmtId="0" fontId="2" fillId="8" borderId="166" xfId="0" applyNumberFormat="1" applyFont="1" applyFill="1" applyBorder="1" applyAlignment="1" applyProtection="1">
      <alignment horizontal="center" vertical="center" wrapText="1"/>
      <protection locked="0"/>
    </xf>
    <xf numFmtId="0" fontId="9" fillId="2" borderId="122" xfId="0" applyNumberFormat="1" applyFont="1" applyFill="1" applyBorder="1" applyAlignment="1">
      <alignment horizontal="center" vertical="center" wrapText="1"/>
    </xf>
    <xf numFmtId="0" fontId="9" fillId="2" borderId="128" xfId="0" applyNumberFormat="1" applyFont="1" applyFill="1" applyBorder="1" applyAlignment="1">
      <alignment horizontal="center" vertical="center" wrapText="1"/>
    </xf>
    <xf numFmtId="0" fontId="9" fillId="2" borderId="129" xfId="0" applyNumberFormat="1" applyFont="1" applyFill="1" applyBorder="1" applyAlignment="1">
      <alignment horizontal="center" vertical="center" wrapText="1"/>
    </xf>
    <xf numFmtId="0" fontId="27" fillId="3" borderId="123" xfId="0" applyNumberFormat="1" applyFont="1" applyFill="1" applyBorder="1" applyAlignment="1">
      <alignment horizontal="center" vertical="center" wrapText="1"/>
    </xf>
    <xf numFmtId="0" fontId="27" fillId="3" borderId="130" xfId="0" applyNumberFormat="1" applyFont="1" applyFill="1" applyBorder="1" applyAlignment="1">
      <alignment horizontal="center" vertical="center" wrapText="1"/>
    </xf>
    <xf numFmtId="0" fontId="27" fillId="3" borderId="131" xfId="0" applyNumberFormat="1" applyFont="1" applyFill="1" applyBorder="1" applyAlignment="1">
      <alignment horizontal="center" vertical="center" wrapText="1"/>
    </xf>
    <xf numFmtId="0" fontId="2" fillId="0" borderId="132" xfId="0" quotePrefix="1" applyNumberFormat="1" applyFont="1" applyFill="1" applyBorder="1" applyAlignment="1" applyProtection="1">
      <alignment horizontal="center" vertical="center" wrapText="1"/>
      <protection locked="0"/>
    </xf>
    <xf numFmtId="0" fontId="2" fillId="0" borderId="133" xfId="0" quotePrefix="1" applyNumberFormat="1" applyFont="1" applyFill="1" applyBorder="1" applyAlignment="1" applyProtection="1">
      <alignment horizontal="center" vertical="center" wrapText="1"/>
      <protection locked="0"/>
    </xf>
    <xf numFmtId="0" fontId="2" fillId="0" borderId="134" xfId="0" quotePrefix="1" applyNumberFormat="1" applyFont="1" applyFill="1" applyBorder="1" applyAlignment="1" applyProtection="1">
      <alignment horizontal="center" vertical="center" wrapText="1"/>
      <protection locked="0"/>
    </xf>
    <xf numFmtId="0" fontId="4" fillId="3" borderId="138" xfId="0" applyNumberFormat="1" applyFont="1" applyFill="1" applyBorder="1" applyAlignment="1">
      <alignment horizontal="center" vertical="center" wrapText="1"/>
    </xf>
    <xf numFmtId="0" fontId="4" fillId="3" borderId="139" xfId="0" applyNumberFormat="1" applyFont="1" applyFill="1" applyBorder="1" applyAlignment="1">
      <alignment horizontal="center" vertical="center" wrapText="1"/>
    </xf>
    <xf numFmtId="0" fontId="4" fillId="3" borderId="140" xfId="0" applyNumberFormat="1" applyFont="1" applyFill="1" applyBorder="1" applyAlignment="1">
      <alignment horizontal="center" vertical="center" wrapText="1"/>
    </xf>
    <xf numFmtId="0" fontId="2" fillId="0" borderId="135" xfId="0" applyNumberFormat="1" applyFont="1" applyFill="1" applyBorder="1" applyAlignment="1">
      <alignment horizontal="center" vertical="center" wrapText="1"/>
    </xf>
    <xf numFmtId="0" fontId="2" fillId="0" borderId="136" xfId="0" applyNumberFormat="1" applyFont="1" applyFill="1" applyBorder="1" applyAlignment="1">
      <alignment horizontal="center" vertical="center" wrapText="1"/>
    </xf>
    <xf numFmtId="0" fontId="2" fillId="0" borderId="137" xfId="0" applyNumberFormat="1" applyFont="1" applyFill="1" applyBorder="1" applyAlignment="1">
      <alignment horizontal="center" vertical="center" wrapText="1"/>
    </xf>
    <xf numFmtId="0" fontId="2" fillId="0" borderId="125" xfId="0" applyNumberFormat="1" applyFont="1" applyFill="1" applyBorder="1" applyAlignment="1" applyProtection="1">
      <alignment horizontal="center" vertical="center" wrapText="1"/>
      <protection locked="0"/>
    </xf>
    <xf numFmtId="0" fontId="2" fillId="0" borderId="141" xfId="0" applyNumberFormat="1" applyFont="1" applyFill="1" applyBorder="1" applyAlignment="1" applyProtection="1">
      <alignment horizontal="center" vertical="center" wrapText="1"/>
      <protection locked="0"/>
    </xf>
    <xf numFmtId="0" fontId="2" fillId="0" borderId="142" xfId="0" applyNumberFormat="1" applyFont="1" applyFill="1" applyBorder="1" applyAlignment="1" applyProtection="1">
      <alignment horizontal="center" vertical="center" wrapText="1"/>
      <protection locked="0"/>
    </xf>
    <xf numFmtId="0" fontId="2" fillId="0" borderId="125" xfId="0" applyNumberFormat="1" applyFont="1" applyFill="1" applyBorder="1" applyAlignment="1">
      <alignment horizontal="center" vertical="center" wrapText="1"/>
    </xf>
    <xf numFmtId="0" fontId="2" fillId="0" borderId="141" xfId="0" applyNumberFormat="1" applyFont="1" applyFill="1" applyBorder="1" applyAlignment="1">
      <alignment horizontal="center" vertical="center" wrapText="1"/>
    </xf>
    <xf numFmtId="0" fontId="2" fillId="0" borderId="142" xfId="0" applyNumberFormat="1" applyFont="1" applyFill="1" applyBorder="1" applyAlignment="1">
      <alignment horizontal="center" vertical="center" wrapText="1"/>
    </xf>
    <xf numFmtId="0" fontId="2" fillId="0" borderId="143" xfId="0" applyNumberFormat="1" applyFont="1" applyFill="1" applyBorder="1" applyAlignment="1" applyProtection="1">
      <alignment horizontal="center" vertical="center" wrapText="1"/>
      <protection locked="0"/>
    </xf>
    <xf numFmtId="0" fontId="2" fillId="0" borderId="144" xfId="0" applyNumberFormat="1" applyFont="1" applyFill="1" applyBorder="1" applyAlignment="1" applyProtection="1">
      <alignment horizontal="center" vertical="center" wrapText="1"/>
      <protection locked="0"/>
    </xf>
    <xf numFmtId="0" fontId="2" fillId="0" borderId="145" xfId="0" applyNumberFormat="1" applyFont="1" applyFill="1" applyBorder="1" applyAlignment="1" applyProtection="1">
      <alignment horizontal="center" vertical="center" wrapText="1"/>
      <protection locked="0"/>
    </xf>
    <xf numFmtId="0" fontId="31" fillId="17" borderId="126" xfId="0" applyNumberFormat="1" applyFont="1" applyFill="1" applyBorder="1" applyAlignment="1">
      <alignment horizontal="center" vertical="center" wrapText="1"/>
    </xf>
    <xf numFmtId="0" fontId="31" fillId="17" borderId="29" xfId="0" applyNumberFormat="1" applyFont="1" applyFill="1" applyBorder="1" applyAlignment="1">
      <alignment horizontal="center" vertical="center" wrapText="1"/>
    </xf>
    <xf numFmtId="0" fontId="31" fillId="17" borderId="146" xfId="0" applyNumberFormat="1" applyFont="1" applyFill="1" applyBorder="1" applyAlignment="1">
      <alignment horizontal="center" vertical="center" wrapText="1"/>
    </xf>
    <xf numFmtId="0" fontId="25" fillId="13" borderId="90" xfId="0" applyNumberFormat="1" applyFont="1" applyFill="1" applyBorder="1" applyAlignment="1">
      <alignment horizontal="center" vertical="center" wrapText="1"/>
    </xf>
    <xf numFmtId="0" fontId="31" fillId="17" borderId="127" xfId="0" applyNumberFormat="1" applyFont="1" applyFill="1" applyBorder="1" applyAlignment="1">
      <alignment horizontal="center" vertical="center" wrapText="1"/>
    </xf>
    <xf numFmtId="0" fontId="31" fillId="17" borderId="150" xfId="0" applyNumberFormat="1" applyFont="1" applyFill="1" applyBorder="1" applyAlignment="1">
      <alignment horizontal="center" vertical="center" wrapText="1"/>
    </xf>
    <xf numFmtId="0" fontId="31" fillId="17" borderId="151" xfId="0" applyNumberFormat="1" applyFont="1" applyFill="1" applyBorder="1" applyAlignment="1">
      <alignment horizontal="center" vertical="center" wrapText="1"/>
    </xf>
    <xf numFmtId="0" fontId="27" fillId="3" borderId="138" xfId="0" applyNumberFormat="1" applyFont="1" applyFill="1" applyBorder="1" applyAlignment="1">
      <alignment horizontal="center" vertical="center" wrapText="1"/>
    </xf>
    <xf numFmtId="0" fontId="27" fillId="3" borderId="139" xfId="0" applyNumberFormat="1" applyFont="1" applyFill="1" applyBorder="1" applyAlignment="1">
      <alignment horizontal="center" vertical="center" wrapText="1"/>
    </xf>
    <xf numFmtId="0" fontId="27" fillId="3" borderId="140" xfId="0" applyNumberFormat="1" applyFont="1" applyFill="1" applyBorder="1" applyAlignment="1">
      <alignment horizontal="center" vertical="center" wrapText="1"/>
    </xf>
    <xf numFmtId="0" fontId="2" fillId="0" borderId="152" xfId="0" applyNumberFormat="1" applyFont="1" applyFill="1" applyBorder="1" applyAlignment="1" applyProtection="1">
      <alignment horizontal="center" vertical="center" wrapText="1"/>
      <protection locked="0"/>
    </xf>
    <xf numFmtId="0" fontId="2" fillId="0" borderId="153" xfId="0" applyNumberFormat="1" applyFont="1" applyFill="1" applyBorder="1" applyAlignment="1" applyProtection="1">
      <alignment horizontal="center" vertical="center" wrapText="1"/>
      <protection locked="0"/>
    </xf>
    <xf numFmtId="0" fontId="2" fillId="0" borderId="154" xfId="0" applyNumberFormat="1" applyFont="1" applyFill="1" applyBorder="1" applyAlignment="1" applyProtection="1">
      <alignment horizontal="center" vertical="center" wrapText="1"/>
      <protection locked="0"/>
    </xf>
    <xf numFmtId="0" fontId="2" fillId="0" borderId="155" xfId="0"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2" fillId="0" borderId="82" xfId="0" applyNumberFormat="1" applyFont="1" applyFill="1" applyBorder="1" applyAlignment="1" applyProtection="1">
      <alignment horizontal="center" vertical="center" wrapText="1"/>
      <protection locked="0"/>
    </xf>
    <xf numFmtId="0" fontId="31" fillId="17" borderId="93" xfId="0" applyNumberFormat="1" applyFont="1" applyFill="1" applyBorder="1" applyAlignment="1">
      <alignment horizontal="center" vertical="center" wrapText="1"/>
    </xf>
    <xf numFmtId="0" fontId="27" fillId="3" borderId="177" xfId="0" applyNumberFormat="1" applyFont="1" applyFill="1" applyBorder="1" applyAlignment="1">
      <alignment horizontal="center" vertical="center" wrapText="1"/>
    </xf>
    <xf numFmtId="0" fontId="27" fillId="3" borderId="178" xfId="0" applyNumberFormat="1" applyFont="1" applyFill="1" applyBorder="1" applyAlignment="1">
      <alignment horizontal="center" vertical="center" wrapText="1"/>
    </xf>
    <xf numFmtId="0" fontId="31" fillId="17" borderId="94" xfId="0" applyNumberFormat="1" applyFont="1" applyFill="1" applyBorder="1" applyAlignment="1">
      <alignment horizontal="center" vertical="center" wrapText="1"/>
    </xf>
    <xf numFmtId="2" fontId="31" fillId="17" borderId="124" xfId="0" applyNumberFormat="1" applyFont="1" applyFill="1" applyBorder="1" applyAlignment="1">
      <alignment horizontal="center" vertical="center" wrapText="1"/>
    </xf>
    <xf numFmtId="2" fontId="31" fillId="17" borderId="81" xfId="0" applyNumberFormat="1" applyFont="1" applyFill="1" applyBorder="1" applyAlignment="1">
      <alignment horizontal="center" vertical="center" wrapText="1"/>
    </xf>
    <xf numFmtId="2" fontId="31" fillId="17" borderId="79" xfId="0" applyNumberFormat="1" applyFont="1" applyFill="1" applyBorder="1" applyAlignment="1">
      <alignment horizontal="center" vertical="center" wrapText="1"/>
    </xf>
    <xf numFmtId="0" fontId="27" fillId="3" borderId="170" xfId="0" applyNumberFormat="1" applyFont="1" applyFill="1" applyBorder="1" applyAlignment="1">
      <alignment horizontal="center" vertical="center" wrapText="1"/>
    </xf>
    <xf numFmtId="0" fontId="27" fillId="3" borderId="171" xfId="0" applyNumberFormat="1" applyFont="1" applyFill="1" applyBorder="1" applyAlignment="1">
      <alignment horizontal="center" vertical="center" wrapText="1"/>
    </xf>
    <xf numFmtId="0" fontId="27" fillId="3" borderId="172" xfId="0" applyNumberFormat="1" applyFont="1" applyFill="1" applyBorder="1" applyAlignment="1">
      <alignment horizontal="center" vertical="center" wrapText="1"/>
    </xf>
    <xf numFmtId="0" fontId="2" fillId="0" borderId="173" xfId="0" applyNumberFormat="1" applyFont="1" applyFill="1" applyBorder="1" applyAlignment="1" applyProtection="1">
      <alignment horizontal="center" vertical="center" wrapText="1"/>
      <protection locked="0"/>
    </xf>
    <xf numFmtId="0" fontId="2" fillId="0" borderId="174" xfId="0" applyNumberFormat="1" applyFont="1" applyFill="1" applyBorder="1" applyAlignment="1" applyProtection="1">
      <alignment horizontal="center" vertical="center" wrapText="1"/>
      <protection locked="0"/>
    </xf>
    <xf numFmtId="0" fontId="2" fillId="0" borderId="175" xfId="0" applyNumberFormat="1" applyFont="1" applyFill="1" applyBorder="1" applyAlignment="1" applyProtection="1">
      <alignment horizontal="center" vertical="center" wrapText="1"/>
      <protection locked="0"/>
    </xf>
    <xf numFmtId="0" fontId="2" fillId="8" borderId="93" xfId="0" applyNumberFormat="1" applyFont="1" applyFill="1" applyBorder="1" applyAlignment="1" applyProtection="1">
      <alignment horizontal="center" vertical="center" wrapText="1"/>
      <protection locked="0"/>
    </xf>
    <xf numFmtId="3" fontId="6" fillId="9" borderId="155" xfId="0" applyNumberFormat="1" applyFont="1" applyFill="1" applyBorder="1" applyAlignment="1">
      <alignment horizontal="center" vertical="center" wrapText="1"/>
    </xf>
    <xf numFmtId="3" fontId="6" fillId="9" borderId="182" xfId="0" applyNumberFormat="1" applyFont="1" applyFill="1" applyBorder="1" applyAlignment="1">
      <alignment horizontal="center" vertical="center" wrapText="1"/>
    </xf>
    <xf numFmtId="0" fontId="4" fillId="0" borderId="156" xfId="0" applyNumberFormat="1" applyFont="1" applyFill="1" applyBorder="1" applyAlignment="1">
      <alignment horizontal="center" vertical="center" wrapText="1"/>
    </xf>
    <xf numFmtId="0" fontId="4" fillId="0" borderId="183" xfId="0" applyNumberFormat="1" applyFont="1" applyFill="1" applyBorder="1" applyAlignment="1">
      <alignment horizontal="center" vertical="center" wrapText="1"/>
    </xf>
    <xf numFmtId="3" fontId="4" fillId="8" borderId="161" xfId="0" applyNumberFormat="1" applyFont="1" applyFill="1" applyBorder="1" applyAlignment="1" applyProtection="1">
      <alignment horizontal="center" vertical="center" wrapText="1"/>
      <protection locked="0"/>
    </xf>
    <xf numFmtId="3" fontId="4" fillId="8" borderId="184" xfId="0" applyNumberFormat="1" applyFont="1" applyFill="1" applyBorder="1" applyAlignment="1" applyProtection="1">
      <alignment horizontal="center" vertical="center" wrapText="1"/>
      <protection locked="0"/>
    </xf>
    <xf numFmtId="3" fontId="4" fillId="8" borderId="159" xfId="0" applyNumberFormat="1" applyFont="1" applyFill="1" applyBorder="1" applyAlignment="1" applyProtection="1">
      <alignment horizontal="center" vertical="center" wrapText="1"/>
      <protection locked="0"/>
    </xf>
    <xf numFmtId="3" fontId="4" fillId="8" borderId="19" xfId="0" applyNumberFormat="1" applyFont="1" applyFill="1" applyBorder="1" applyAlignment="1" applyProtection="1">
      <alignment horizontal="center" vertical="center" wrapText="1"/>
      <protection locked="0"/>
    </xf>
    <xf numFmtId="3" fontId="4" fillId="8" borderId="160" xfId="0" applyNumberFormat="1" applyFont="1" applyFill="1" applyBorder="1" applyAlignment="1" applyProtection="1">
      <alignment horizontal="center" vertical="center" wrapText="1"/>
      <protection locked="0"/>
    </xf>
    <xf numFmtId="3" fontId="4" fillId="8" borderId="185" xfId="0" applyNumberFormat="1" applyFont="1" applyFill="1" applyBorder="1" applyAlignment="1" applyProtection="1">
      <alignment horizontal="center" vertical="center" wrapText="1"/>
      <protection locked="0"/>
    </xf>
    <xf numFmtId="0" fontId="2" fillId="3" borderId="160" xfId="0" applyNumberFormat="1" applyFont="1" applyFill="1" applyBorder="1" applyAlignment="1">
      <alignment horizontal="center" vertical="center" wrapText="1"/>
    </xf>
    <xf numFmtId="0" fontId="2" fillId="3" borderId="66" xfId="0" applyNumberFormat="1" applyFont="1" applyFill="1" applyBorder="1" applyAlignment="1">
      <alignment horizontal="center" vertical="center" wrapText="1"/>
    </xf>
    <xf numFmtId="0" fontId="2" fillId="3" borderId="185" xfId="0" applyNumberFormat="1" applyFont="1" applyFill="1" applyBorder="1" applyAlignment="1">
      <alignment horizontal="center" vertical="center" wrapText="1"/>
    </xf>
    <xf numFmtId="0" fontId="75" fillId="32" borderId="269" xfId="0" applyFont="1" applyFill="1" applyBorder="1" applyAlignment="1">
      <alignment horizontal="center" vertical="center" wrapText="1"/>
    </xf>
    <xf numFmtId="0" fontId="75" fillId="32" borderId="270" xfId="0" applyFont="1" applyFill="1" applyBorder="1" applyAlignment="1">
      <alignment horizontal="center" vertical="center" wrapText="1"/>
    </xf>
    <xf numFmtId="49" fontId="3" fillId="7" borderId="179" xfId="0" applyNumberFormat="1" applyFont="1" applyFill="1" applyBorder="1" applyAlignment="1">
      <alignment horizontal="center" vertical="center" wrapText="1"/>
    </xf>
    <xf numFmtId="49" fontId="3" fillId="7" borderId="180" xfId="0" applyNumberFormat="1" applyFont="1" applyFill="1" applyBorder="1" applyAlignment="1">
      <alignment horizontal="center" vertical="center" wrapText="1"/>
    </xf>
    <xf numFmtId="49" fontId="3" fillId="7" borderId="181" xfId="0" applyNumberFormat="1" applyFont="1" applyFill="1" applyBorder="1" applyAlignment="1">
      <alignment horizontal="center" vertical="center" wrapText="1"/>
    </xf>
    <xf numFmtId="0" fontId="2" fillId="8" borderId="94" xfId="0" applyNumberFormat="1" applyFont="1" applyFill="1" applyBorder="1" applyAlignment="1" applyProtection="1">
      <alignment horizontal="center" vertical="center" wrapText="1"/>
      <protection locked="0"/>
    </xf>
    <xf numFmtId="0" fontId="1" fillId="0" borderId="155" xfId="0" applyNumberFormat="1" applyFont="1" applyFill="1" applyBorder="1" applyAlignment="1">
      <alignment horizontal="center" vertical="center" wrapText="1"/>
    </xf>
    <xf numFmtId="0" fontId="1" fillId="0" borderId="182" xfId="0" applyNumberFormat="1" applyFont="1" applyFill="1" applyBorder="1" applyAlignment="1">
      <alignment horizontal="center" vertical="center" wrapText="1"/>
    </xf>
    <xf numFmtId="0" fontId="36" fillId="16" borderId="0" xfId="0" applyFont="1" applyFill="1" applyBorder="1" applyAlignment="1">
      <alignment horizontal="center" vertical="center" wrapText="1"/>
    </xf>
    <xf numFmtId="3" fontId="68" fillId="9" borderId="43" xfId="0" applyNumberFormat="1" applyFont="1" applyFill="1" applyBorder="1" applyAlignment="1">
      <alignment horizontal="center" vertical="center" wrapText="1"/>
    </xf>
    <xf numFmtId="3" fontId="68" fillId="9" borderId="316" xfId="0" applyNumberFormat="1" applyFont="1" applyFill="1" applyBorder="1" applyAlignment="1">
      <alignment horizontal="center" vertical="center" wrapText="1"/>
    </xf>
    <xf numFmtId="0" fontId="69" fillId="0" borderId="317" xfId="0" applyFont="1" applyFill="1" applyBorder="1" applyAlignment="1">
      <alignment horizontal="center" vertical="center" wrapText="1"/>
    </xf>
    <xf numFmtId="3" fontId="103" fillId="9" borderId="261" xfId="0" applyNumberFormat="1" applyFont="1" applyFill="1" applyBorder="1" applyAlignment="1">
      <alignment horizontal="center" vertical="center" wrapText="1"/>
    </xf>
    <xf numFmtId="3" fontId="103" fillId="9" borderId="262" xfId="0" applyNumberFormat="1" applyFont="1" applyFill="1" applyBorder="1" applyAlignment="1">
      <alignment horizontal="center" vertical="center" wrapText="1"/>
    </xf>
    <xf numFmtId="0" fontId="48" fillId="16"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 fillId="0" borderId="24" xfId="0" quotePrefix="1" applyNumberFormat="1" applyFont="1" applyFill="1" applyBorder="1" applyAlignment="1" applyProtection="1">
      <alignment horizontal="center" vertical="center" wrapText="1"/>
      <protection locked="0"/>
    </xf>
    <xf numFmtId="0" fontId="2" fillId="0" borderId="25" xfId="0" quotePrefix="1" applyNumberFormat="1" applyFont="1" applyFill="1" applyBorder="1" applyAlignment="1" applyProtection="1">
      <alignment horizontal="center" vertical="center" wrapText="1"/>
      <protection locked="0"/>
    </xf>
    <xf numFmtId="0" fontId="31" fillId="17" borderId="24" xfId="0" applyNumberFormat="1" applyFont="1" applyFill="1" applyBorder="1" applyAlignment="1">
      <alignment horizontal="center" vertical="center" wrapText="1"/>
    </xf>
    <xf numFmtId="0" fontId="31" fillId="17" borderId="25" xfId="0" applyNumberFormat="1" applyFont="1" applyFill="1" applyBorder="1" applyAlignment="1">
      <alignment horizontal="center" vertical="center" wrapText="1"/>
    </xf>
    <xf numFmtId="0" fontId="2" fillId="0" borderId="203" xfId="0" applyNumberFormat="1" applyFont="1" applyFill="1" applyBorder="1" applyAlignment="1" applyProtection="1">
      <alignment horizontal="center" vertical="center" wrapText="1"/>
      <protection locked="0"/>
    </xf>
    <xf numFmtId="0" fontId="2" fillId="0" borderId="204" xfId="0" applyNumberFormat="1" applyFont="1" applyFill="1" applyBorder="1" applyAlignment="1" applyProtection="1">
      <alignment horizontal="center" vertical="center" wrapText="1"/>
      <protection locked="0"/>
    </xf>
    <xf numFmtId="0" fontId="2" fillId="0" borderId="193" xfId="0" applyNumberFormat="1" applyFont="1" applyFill="1" applyBorder="1" applyAlignment="1" applyProtection="1">
      <alignment horizontal="center" vertical="center" wrapText="1"/>
      <protection locked="0"/>
    </xf>
    <xf numFmtId="0" fontId="2" fillId="0" borderId="194" xfId="0" applyNumberFormat="1" applyFont="1" applyFill="1" applyBorder="1" applyAlignment="1" applyProtection="1">
      <alignment horizontal="center" vertical="center" wrapText="1"/>
      <protection locked="0"/>
    </xf>
    <xf numFmtId="0" fontId="2" fillId="0" borderId="193" xfId="0" applyNumberFormat="1" applyFont="1" applyFill="1" applyBorder="1" applyAlignment="1">
      <alignment horizontal="center" vertical="center" wrapText="1"/>
    </xf>
    <xf numFmtId="0" fontId="2" fillId="0" borderId="194" xfId="0" applyNumberFormat="1" applyFont="1" applyFill="1" applyBorder="1" applyAlignment="1">
      <alignment horizontal="center" vertical="center" wrapText="1"/>
    </xf>
    <xf numFmtId="0" fontId="31" fillId="17" borderId="199" xfId="0" applyNumberFormat="1" applyFont="1" applyFill="1" applyBorder="1" applyAlignment="1">
      <alignment horizontal="center" vertical="center" wrapText="1"/>
    </xf>
    <xf numFmtId="0" fontId="31" fillId="17" borderId="200" xfId="0" applyNumberFormat="1" applyFont="1" applyFill="1" applyBorder="1" applyAlignment="1">
      <alignment horizontal="center" vertical="center" wrapText="1"/>
    </xf>
    <xf numFmtId="0" fontId="2" fillId="0" borderId="197" xfId="0" applyNumberFormat="1" applyFont="1" applyFill="1" applyBorder="1" applyAlignment="1" applyProtection="1">
      <alignment horizontal="center" vertical="center" wrapText="1"/>
      <protection locked="0"/>
    </xf>
    <xf numFmtId="0" fontId="2" fillId="0" borderId="198" xfId="0" applyNumberFormat="1" applyFont="1" applyFill="1" applyBorder="1" applyAlignment="1" applyProtection="1">
      <alignment horizontal="center" vertical="center" wrapText="1"/>
      <protection locked="0"/>
    </xf>
    <xf numFmtId="0" fontId="73" fillId="6" borderId="24" xfId="0" applyNumberFormat="1" applyFont="1" applyFill="1" applyBorder="1" applyAlignment="1">
      <alignment horizontal="center" vertical="center" wrapText="1"/>
    </xf>
    <xf numFmtId="0" fontId="73" fillId="6" borderId="25" xfId="0" applyNumberFormat="1" applyFont="1" applyFill="1" applyBorder="1" applyAlignment="1">
      <alignment horizontal="center" vertical="center" wrapText="1"/>
    </xf>
    <xf numFmtId="0" fontId="2" fillId="0" borderId="189" xfId="0" applyNumberFormat="1" applyFont="1" applyFill="1" applyBorder="1" applyAlignment="1">
      <alignment horizontal="center" vertical="center" wrapText="1"/>
    </xf>
    <xf numFmtId="0" fontId="2" fillId="0" borderId="227" xfId="0" applyNumberFormat="1" applyFont="1" applyFill="1" applyBorder="1" applyAlignment="1">
      <alignment horizontal="center" vertical="center" wrapText="1"/>
    </xf>
    <xf numFmtId="0" fontId="13" fillId="5" borderId="22" xfId="0" applyNumberFormat="1" applyFont="1" applyFill="1" applyBorder="1" applyAlignment="1">
      <alignment horizontal="center" vertical="center" wrapText="1"/>
    </xf>
    <xf numFmtId="0" fontId="13" fillId="5" borderId="23" xfId="0" applyNumberFormat="1" applyFont="1" applyFill="1" applyBorder="1" applyAlignment="1">
      <alignment horizontal="center" vertical="center" wrapText="1"/>
    </xf>
    <xf numFmtId="49" fontId="2" fillId="0" borderId="216" xfId="0" quotePrefix="1" applyNumberFormat="1" applyFont="1" applyFill="1" applyBorder="1" applyAlignment="1">
      <alignment horizontal="left" vertical="center" wrapText="1"/>
    </xf>
    <xf numFmtId="0" fontId="2" fillId="0" borderId="207" xfId="0" quotePrefix="1" applyNumberFormat="1" applyFont="1" applyFill="1" applyBorder="1" applyAlignment="1">
      <alignment horizontal="left" vertical="center" wrapText="1"/>
    </xf>
    <xf numFmtId="0" fontId="2" fillId="0" borderId="214" xfId="0" quotePrefix="1" applyNumberFormat="1" applyFont="1" applyFill="1" applyBorder="1" applyAlignment="1">
      <alignment horizontal="left" vertical="center" wrapText="1"/>
    </xf>
    <xf numFmtId="0" fontId="73" fillId="0" borderId="26" xfId="0" applyNumberFormat="1" applyFont="1" applyFill="1" applyBorder="1" applyAlignment="1">
      <alignment horizontal="center" vertical="center" wrapText="1"/>
    </xf>
    <xf numFmtId="0" fontId="73" fillId="0" borderId="206" xfId="0" applyNumberFormat="1" applyFont="1" applyFill="1" applyBorder="1" applyAlignment="1">
      <alignment horizontal="center" vertical="center" wrapText="1"/>
    </xf>
    <xf numFmtId="49" fontId="2" fillId="12" borderId="209" xfId="0" applyNumberFormat="1" applyFont="1" applyFill="1" applyBorder="1" applyAlignment="1">
      <alignment horizontal="left" vertical="center" wrapText="1"/>
    </xf>
    <xf numFmtId="0" fontId="2" fillId="12" borderId="207" xfId="0" applyNumberFormat="1" applyFont="1" applyFill="1" applyBorder="1" applyAlignment="1">
      <alignment horizontal="left" vertical="center" wrapText="1"/>
    </xf>
    <xf numFmtId="0" fontId="2" fillId="12" borderId="67" xfId="0" applyNumberFormat="1" applyFont="1" applyFill="1" applyBorder="1" applyAlignment="1">
      <alignment horizontal="left" vertical="center" wrapText="1"/>
    </xf>
    <xf numFmtId="0" fontId="1" fillId="12" borderId="209" xfId="0" applyNumberFormat="1" applyFont="1" applyFill="1" applyBorder="1" applyAlignment="1">
      <alignment horizontal="center" vertical="center" wrapText="1"/>
    </xf>
    <xf numFmtId="0" fontId="1" fillId="12" borderId="207" xfId="0" applyNumberFormat="1" applyFont="1" applyFill="1" applyBorder="1" applyAlignment="1">
      <alignment horizontal="center" vertical="center" wrapText="1"/>
    </xf>
    <xf numFmtId="0" fontId="2" fillId="0" borderId="201" xfId="0" applyNumberFormat="1" applyFont="1" applyFill="1" applyBorder="1" applyAlignment="1" applyProtection="1">
      <alignment horizontal="center" vertical="center" wrapText="1"/>
      <protection locked="0"/>
    </xf>
    <xf numFmtId="0" fontId="2" fillId="0" borderId="202" xfId="0" applyNumberFormat="1" applyFont="1" applyFill="1" applyBorder="1" applyAlignment="1" applyProtection="1">
      <alignment horizontal="center" vertical="center" wrapText="1"/>
      <protection locked="0"/>
    </xf>
    <xf numFmtId="0" fontId="2" fillId="0" borderId="27" xfId="0" applyNumberFormat="1" applyFont="1" applyFill="1" applyBorder="1" applyAlignment="1" applyProtection="1">
      <alignment horizontal="center" vertical="center" wrapText="1"/>
      <protection locked="0"/>
    </xf>
    <xf numFmtId="0" fontId="2" fillId="0" borderId="68" xfId="0" applyNumberFormat="1" applyFont="1" applyFill="1" applyBorder="1" applyAlignment="1" applyProtection="1">
      <alignment horizontal="center" vertical="center" wrapText="1"/>
      <protection locked="0"/>
    </xf>
    <xf numFmtId="0" fontId="2" fillId="8" borderId="210" xfId="0" applyNumberFormat="1" applyFont="1" applyFill="1" applyBorder="1" applyAlignment="1" applyProtection="1">
      <alignment horizontal="center" vertical="center" wrapText="1"/>
      <protection locked="0"/>
    </xf>
    <xf numFmtId="0" fontId="2" fillId="8" borderId="217" xfId="0" applyNumberFormat="1" applyFont="1" applyFill="1" applyBorder="1" applyAlignment="1" applyProtection="1">
      <alignment horizontal="center" vertical="center" wrapText="1"/>
      <protection locked="0"/>
    </xf>
    <xf numFmtId="49" fontId="2" fillId="29" borderId="208" xfId="0" applyNumberFormat="1" applyFont="1" applyFill="1" applyBorder="1" applyAlignment="1">
      <alignment horizontal="center" vertical="center" wrapText="1"/>
    </xf>
    <xf numFmtId="0" fontId="2" fillId="8" borderId="233" xfId="0" applyNumberFormat="1" applyFont="1" applyFill="1" applyBorder="1" applyAlignment="1" applyProtection="1">
      <alignment horizontal="center" vertical="center" wrapText="1"/>
      <protection locked="0"/>
    </xf>
    <xf numFmtId="0" fontId="2" fillId="8" borderId="234" xfId="0" applyNumberFormat="1" applyFont="1" applyFill="1" applyBorder="1" applyAlignment="1" applyProtection="1">
      <alignment horizontal="center" vertical="center" wrapText="1"/>
      <protection locked="0"/>
    </xf>
    <xf numFmtId="0" fontId="2" fillId="8" borderId="235" xfId="0" applyNumberFormat="1" applyFont="1" applyFill="1" applyBorder="1" applyAlignment="1" applyProtection="1">
      <alignment horizontal="center" vertical="center" wrapText="1"/>
      <protection locked="0"/>
    </xf>
    <xf numFmtId="0" fontId="2" fillId="8" borderId="236" xfId="0" applyNumberFormat="1" applyFont="1" applyFill="1" applyBorder="1" applyAlignment="1" applyProtection="1">
      <alignment horizontal="center" vertical="center" wrapText="1"/>
      <protection locked="0"/>
    </xf>
    <xf numFmtId="0" fontId="2" fillId="8" borderId="237" xfId="0" applyNumberFormat="1" applyFont="1" applyFill="1" applyBorder="1" applyAlignment="1" applyProtection="1">
      <alignment horizontal="center" vertical="center" wrapText="1"/>
      <protection locked="0"/>
    </xf>
    <xf numFmtId="0" fontId="2" fillId="8" borderId="238" xfId="0" applyNumberFormat="1" applyFont="1" applyFill="1" applyBorder="1" applyAlignment="1" applyProtection="1">
      <alignment horizontal="center" vertical="center" wrapText="1"/>
      <protection locked="0"/>
    </xf>
    <xf numFmtId="0" fontId="73" fillId="6" borderId="239" xfId="0" applyNumberFormat="1" applyFont="1" applyFill="1" applyBorder="1" applyAlignment="1">
      <alignment horizontal="center" vertical="center" wrapText="1"/>
    </xf>
    <xf numFmtId="0" fontId="73" fillId="6" borderId="240" xfId="0" applyNumberFormat="1" applyFont="1" applyFill="1" applyBorder="1" applyAlignment="1">
      <alignment horizontal="center" vertical="center" wrapText="1"/>
    </xf>
    <xf numFmtId="49" fontId="4" fillId="29" borderId="208" xfId="0" applyNumberFormat="1" applyFont="1" applyFill="1" applyBorder="1" applyAlignment="1">
      <alignment horizontal="center" vertical="center" wrapText="1"/>
    </xf>
    <xf numFmtId="49" fontId="4" fillId="29" borderId="215" xfId="0" applyNumberFormat="1" applyFont="1" applyFill="1" applyBorder="1" applyAlignment="1">
      <alignment horizontal="center" vertical="center" wrapText="1"/>
    </xf>
    <xf numFmtId="0" fontId="31" fillId="17" borderId="230" xfId="0" applyNumberFormat="1" applyFont="1" applyFill="1" applyBorder="1" applyAlignment="1">
      <alignment horizontal="center" vertical="center" wrapText="1"/>
    </xf>
    <xf numFmtId="0" fontId="31" fillId="17" borderId="231" xfId="0" applyNumberFormat="1" applyFont="1" applyFill="1" applyBorder="1" applyAlignment="1">
      <alignment horizontal="center" vertical="center" wrapText="1"/>
    </xf>
    <xf numFmtId="0" fontId="31" fillId="17" borderId="232" xfId="0" applyNumberFormat="1" applyFont="1" applyFill="1" applyBorder="1" applyAlignment="1">
      <alignment horizontal="center" vertical="center" wrapText="1"/>
    </xf>
    <xf numFmtId="0" fontId="2" fillId="0" borderId="24" xfId="0" applyNumberFormat="1" applyFont="1" applyFill="1" applyBorder="1" applyAlignment="1" applyProtection="1">
      <alignment horizontal="center" vertical="center" wrapText="1"/>
      <protection locked="0"/>
    </xf>
    <xf numFmtId="0" fontId="2" fillId="0" borderId="25" xfId="0" applyNumberFormat="1" applyFont="1" applyFill="1" applyBorder="1" applyAlignment="1" applyProtection="1">
      <alignment horizontal="center" vertical="center" wrapText="1"/>
      <protection locked="0"/>
    </xf>
    <xf numFmtId="0" fontId="2" fillId="8" borderId="218" xfId="0" applyNumberFormat="1" applyFont="1" applyFill="1" applyBorder="1" applyAlignment="1" applyProtection="1">
      <alignment horizontal="center" vertical="center" wrapText="1"/>
      <protection locked="0"/>
    </xf>
    <xf numFmtId="0" fontId="2" fillId="8" borderId="229" xfId="0" applyNumberFormat="1" applyFont="1" applyFill="1" applyBorder="1" applyAlignment="1" applyProtection="1">
      <alignment horizontal="center" vertical="center" wrapText="1"/>
      <protection locked="0"/>
    </xf>
    <xf numFmtId="0" fontId="25" fillId="13" borderId="190" xfId="0" applyNumberFormat="1" applyFont="1" applyFill="1" applyBorder="1" applyAlignment="1">
      <alignment horizontal="center" vertical="center" wrapText="1"/>
    </xf>
    <xf numFmtId="3" fontId="4" fillId="8" borderId="12" xfId="0" applyNumberFormat="1" applyFont="1" applyFill="1" applyBorder="1" applyAlignment="1" applyProtection="1">
      <alignment horizontal="center" vertical="center" wrapText="1"/>
      <protection locked="0"/>
    </xf>
    <xf numFmtId="3" fontId="6" fillId="0" borderId="236" xfId="0" applyNumberFormat="1" applyFont="1" applyFill="1" applyBorder="1" applyAlignment="1">
      <alignment horizontal="center" vertical="center" wrapText="1"/>
    </xf>
    <xf numFmtId="3" fontId="6" fillId="0" borderId="324" xfId="0" applyNumberFormat="1" applyFont="1" applyFill="1" applyBorder="1" applyAlignment="1">
      <alignment horizontal="center" vertical="center" wrapText="1"/>
    </xf>
    <xf numFmtId="0" fontId="73" fillId="6" borderId="230" xfId="0" applyNumberFormat="1" applyFont="1" applyFill="1" applyBorder="1" applyAlignment="1">
      <alignment horizontal="center" vertical="center" wrapText="1"/>
    </xf>
    <xf numFmtId="0" fontId="73" fillId="6" borderId="325"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0" fontId="3" fillId="14" borderId="224" xfId="0" applyNumberFormat="1" applyFont="1" applyFill="1" applyBorder="1" applyAlignment="1">
      <alignment horizontal="center" vertical="center" wrapText="1"/>
    </xf>
    <xf numFmtId="0" fontId="3" fillId="14" borderId="225" xfId="0" applyNumberFormat="1" applyFont="1" applyFill="1" applyBorder="1" applyAlignment="1">
      <alignment horizontal="center" vertical="center" wrapText="1"/>
    </xf>
    <xf numFmtId="0" fontId="3" fillId="14" borderId="226" xfId="0" applyNumberFormat="1" applyFont="1" applyFill="1" applyBorder="1" applyAlignment="1">
      <alignment horizontal="center" vertical="center" wrapText="1"/>
    </xf>
    <xf numFmtId="0" fontId="4" fillId="0" borderId="249" xfId="0" applyNumberFormat="1" applyFont="1" applyFill="1" applyBorder="1" applyAlignment="1">
      <alignment horizontal="center" vertical="center" wrapText="1"/>
    </xf>
    <xf numFmtId="0" fontId="4" fillId="0" borderId="250" xfId="0" applyNumberFormat="1" applyFont="1" applyFill="1" applyBorder="1" applyAlignment="1">
      <alignment horizontal="center" vertical="center" wrapText="1"/>
    </xf>
    <xf numFmtId="0" fontId="4" fillId="0" borderId="251" xfId="0" applyNumberFormat="1" applyFont="1" applyFill="1" applyBorder="1" applyAlignment="1">
      <alignment horizontal="center" vertical="center" wrapText="1"/>
    </xf>
    <xf numFmtId="0" fontId="73" fillId="6" borderId="29" xfId="0" applyNumberFormat="1" applyFont="1" applyFill="1" applyBorder="1" applyAlignment="1">
      <alignment horizontal="center" vertical="center" wrapText="1"/>
    </xf>
    <xf numFmtId="0" fontId="73" fillId="6" borderId="252" xfId="0" applyNumberFormat="1" applyFont="1" applyFill="1" applyBorder="1" applyAlignment="1">
      <alignment horizontal="center" vertical="center" wrapText="1"/>
    </xf>
    <xf numFmtId="0" fontId="1" fillId="0" borderId="230" xfId="0" applyNumberFormat="1" applyFont="1" applyFill="1" applyBorder="1" applyAlignment="1">
      <alignment horizontal="center" vertical="center" wrapText="1"/>
    </xf>
    <xf numFmtId="0" fontId="1" fillId="0" borderId="231" xfId="0" applyNumberFormat="1" applyFont="1" applyFill="1" applyBorder="1" applyAlignment="1">
      <alignment horizontal="center" vertical="center" wrapText="1"/>
    </xf>
    <xf numFmtId="0" fontId="1" fillId="0" borderId="232" xfId="0" applyNumberFormat="1" applyFont="1" applyFill="1" applyBorder="1" applyAlignment="1">
      <alignment horizontal="center" vertical="center" wrapText="1"/>
    </xf>
    <xf numFmtId="3" fontId="4" fillId="8" borderId="241" xfId="0" applyNumberFormat="1" applyFont="1" applyFill="1" applyBorder="1" applyAlignment="1" applyProtection="1">
      <alignment horizontal="center" vertical="center" wrapText="1"/>
      <protection locked="0"/>
    </xf>
    <xf numFmtId="3" fontId="4" fillId="8" borderId="242" xfId="0" applyNumberFormat="1" applyFont="1" applyFill="1" applyBorder="1" applyAlignment="1" applyProtection="1">
      <alignment horizontal="center" vertical="center" wrapText="1"/>
      <protection locked="0"/>
    </xf>
    <xf numFmtId="3" fontId="4" fillId="8" borderId="243" xfId="0" applyNumberFormat="1" applyFont="1" applyFill="1" applyBorder="1" applyAlignment="1" applyProtection="1">
      <alignment horizontal="center" vertical="center" wrapText="1"/>
      <protection locked="0"/>
    </xf>
    <xf numFmtId="3" fontId="4" fillId="8" borderId="244" xfId="0" applyNumberFormat="1" applyFont="1" applyFill="1" applyBorder="1" applyAlignment="1" applyProtection="1">
      <alignment horizontal="center" vertical="center" wrapText="1"/>
      <protection locked="0"/>
    </xf>
    <xf numFmtId="3" fontId="4" fillId="8" borderId="0" xfId="0" applyNumberFormat="1" applyFont="1" applyFill="1" applyBorder="1" applyAlignment="1" applyProtection="1">
      <alignment horizontal="center" vertical="center" wrapText="1"/>
      <protection locked="0"/>
    </xf>
    <xf numFmtId="3" fontId="4" fillId="8" borderId="245" xfId="0" applyNumberFormat="1" applyFont="1" applyFill="1" applyBorder="1" applyAlignment="1" applyProtection="1">
      <alignment horizontal="center" vertical="center" wrapText="1"/>
      <protection locked="0"/>
    </xf>
    <xf numFmtId="3" fontId="4" fillId="8" borderId="246" xfId="0" applyNumberFormat="1" applyFont="1" applyFill="1" applyBorder="1" applyAlignment="1" applyProtection="1">
      <alignment horizontal="center" vertical="center" wrapText="1"/>
      <protection locked="0"/>
    </xf>
    <xf numFmtId="3" fontId="4" fillId="8" borderId="247" xfId="0" applyNumberFormat="1" applyFont="1" applyFill="1" applyBorder="1" applyAlignment="1" applyProtection="1">
      <alignment horizontal="center" vertical="center" wrapText="1"/>
      <protection locked="0"/>
    </xf>
    <xf numFmtId="3" fontId="4" fillId="8" borderId="248" xfId="0" applyNumberFormat="1" applyFont="1" applyFill="1" applyBorder="1" applyAlignment="1" applyProtection="1">
      <alignment horizontal="center" vertical="center" wrapText="1"/>
      <protection locked="0"/>
    </xf>
    <xf numFmtId="3" fontId="6" fillId="0" borderId="239" xfId="0" applyNumberFormat="1" applyFont="1" applyFill="1" applyBorder="1" applyAlignment="1">
      <alignment horizontal="center" vertical="center" wrapText="1"/>
    </xf>
    <xf numFmtId="3" fontId="6" fillId="0" borderId="29" xfId="0" applyNumberFormat="1" applyFont="1" applyFill="1" applyBorder="1" applyAlignment="1">
      <alignment horizontal="center" vertical="center" wrapText="1"/>
    </xf>
    <xf numFmtId="3" fontId="6" fillId="0" borderId="252" xfId="0" applyNumberFormat="1" applyFont="1" applyFill="1" applyBorder="1" applyAlignment="1">
      <alignment horizontal="center" vertical="center" wrapText="1"/>
    </xf>
  </cellXfs>
  <cellStyles count="2">
    <cellStyle name="Hyperlink" xfId="1" builtinId="8"/>
    <cellStyle name="Normal" xfId="0" builtinId="0"/>
  </cellStyles>
  <dxfs count="29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9966"/>
      <color rgb="FFFF0066"/>
      <color rgb="FF008080"/>
      <color rgb="FF2A7E54"/>
      <color rgb="FFFF3399"/>
      <color rgb="FFFFFFCC"/>
      <color rgb="FF2C8458"/>
      <color rgb="FFFFA7A9"/>
      <color rgb="FFFFE5E6"/>
      <color rgb="FFFFB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farid.yaker@un.org" TargetMode="External"/><Relationship Id="rId1" Type="http://schemas.openxmlformats.org/officeDocument/2006/relationships/hyperlink" Target="mailto:sophie.loueyraud@u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675A5-6F18-4BE4-BDCB-6183CEFFD27D}">
  <sheetPr codeName="Sheet3"/>
  <dimension ref="A1:Y25"/>
  <sheetViews>
    <sheetView topLeftCell="M1" zoomScaleNormal="100" workbookViewId="0">
      <selection activeCell="W6" sqref="W6"/>
    </sheetView>
  </sheetViews>
  <sheetFormatPr defaultColWidth="19.33203125" defaultRowHeight="14.4" x14ac:dyDescent="0.3"/>
  <cols>
    <col min="1" max="1" width="3.88671875" style="40" bestFit="1" customWidth="1"/>
    <col min="2" max="2" width="14.6640625" style="40" customWidth="1"/>
    <col min="3" max="4" width="19.33203125" style="40"/>
    <col min="5" max="5" width="17.33203125" style="40" customWidth="1"/>
    <col min="6" max="6" width="15.5546875" style="40" customWidth="1"/>
    <col min="7" max="11" width="19.33203125" style="40"/>
    <col min="12" max="12" width="3.88671875" style="40" bestFit="1" customWidth="1"/>
    <col min="13" max="14" width="5.44140625" style="40" customWidth="1"/>
    <col min="15" max="15" width="19.88671875" style="40" customWidth="1"/>
    <col min="16" max="16" width="42.5546875" style="40" customWidth="1"/>
    <col min="17" max="17" width="25" style="40" customWidth="1"/>
    <col min="18" max="18" width="19.33203125" style="40"/>
    <col min="19" max="19" width="6" style="40" customWidth="1"/>
    <col min="20" max="20" width="9.6640625" style="40" customWidth="1"/>
    <col min="21" max="21" width="6.109375" style="40" customWidth="1"/>
    <col min="22" max="22" width="8.6640625" style="40" customWidth="1"/>
    <col min="23" max="16384" width="19.33203125" style="40"/>
  </cols>
  <sheetData>
    <row r="1" spans="1:25" ht="28.8" x14ac:dyDescent="0.3">
      <c r="A1" s="40" t="s">
        <v>9</v>
      </c>
      <c r="B1" s="40" t="s">
        <v>30</v>
      </c>
      <c r="C1" s="40" t="s">
        <v>33</v>
      </c>
      <c r="D1" s="40" t="s">
        <v>34</v>
      </c>
      <c r="E1" s="40" t="s">
        <v>35</v>
      </c>
      <c r="F1" s="40" t="s">
        <v>36</v>
      </c>
      <c r="G1" s="40" t="s">
        <v>37</v>
      </c>
      <c r="H1" s="40" t="s">
        <v>38</v>
      </c>
      <c r="I1" s="40" t="s">
        <v>39</v>
      </c>
      <c r="J1" s="40" t="s">
        <v>40</v>
      </c>
      <c r="K1" s="40" t="s">
        <v>41</v>
      </c>
      <c r="L1" s="40" t="s">
        <v>11</v>
      </c>
      <c r="M1" s="40" t="s">
        <v>17</v>
      </c>
      <c r="N1" s="40" t="s">
        <v>221</v>
      </c>
      <c r="O1" s="40" t="s">
        <v>222</v>
      </c>
      <c r="P1" s="40" t="s">
        <v>190</v>
      </c>
      <c r="Q1" s="40" t="s">
        <v>223</v>
      </c>
      <c r="R1" s="40" t="s">
        <v>19</v>
      </c>
      <c r="S1" s="40" t="s">
        <v>202</v>
      </c>
      <c r="T1" s="40" t="s">
        <v>203</v>
      </c>
      <c r="U1" s="40" t="s">
        <v>204</v>
      </c>
      <c r="V1" s="40" t="s">
        <v>205</v>
      </c>
      <c r="W1" s="40" t="s">
        <v>206</v>
      </c>
      <c r="X1" s="40" t="s">
        <v>207</v>
      </c>
      <c r="Y1" s="40" t="s">
        <v>110</v>
      </c>
    </row>
    <row r="2" spans="1:25" ht="88.95" customHeight="1" x14ac:dyDescent="0.3">
      <c r="A2" s="41" t="s">
        <v>7</v>
      </c>
      <c r="B2" s="40" t="s">
        <v>31</v>
      </c>
      <c r="C2" s="40" t="s">
        <v>256</v>
      </c>
      <c r="D2" s="41" t="s">
        <v>45</v>
      </c>
      <c r="E2" s="41" t="s">
        <v>265</v>
      </c>
      <c r="F2" s="41" t="s">
        <v>268</v>
      </c>
      <c r="G2" s="41" t="s">
        <v>47</v>
      </c>
      <c r="H2" s="41" t="s">
        <v>48</v>
      </c>
      <c r="I2" s="41" t="s">
        <v>49</v>
      </c>
      <c r="J2" s="41" t="s">
        <v>50</v>
      </c>
      <c r="K2" s="41" t="s">
        <v>325</v>
      </c>
      <c r="L2" s="41" t="s">
        <v>7</v>
      </c>
      <c r="M2" s="41" t="s">
        <v>7</v>
      </c>
      <c r="N2" s="41" t="s">
        <v>273</v>
      </c>
      <c r="O2" s="41" t="s">
        <v>239</v>
      </c>
      <c r="P2" s="41" t="s">
        <v>388</v>
      </c>
      <c r="Q2" s="113" t="s">
        <v>276</v>
      </c>
      <c r="R2" s="41" t="s">
        <v>56</v>
      </c>
      <c r="S2" s="40" t="s">
        <v>379</v>
      </c>
      <c r="T2" s="40" t="s">
        <v>380</v>
      </c>
      <c r="U2" s="40" t="s">
        <v>381</v>
      </c>
      <c r="V2" s="40" t="s">
        <v>382</v>
      </c>
      <c r="W2" s="40" t="s">
        <v>383</v>
      </c>
      <c r="X2" s="40" t="s">
        <v>378</v>
      </c>
      <c r="Y2" s="40" t="s">
        <v>111</v>
      </c>
    </row>
    <row r="3" spans="1:25" ht="86.4" x14ac:dyDescent="0.3">
      <c r="A3" s="41" t="s">
        <v>22</v>
      </c>
      <c r="B3" s="40" t="s">
        <v>32</v>
      </c>
      <c r="C3" s="40" t="s">
        <v>255</v>
      </c>
      <c r="D3" s="41" t="s">
        <v>46</v>
      </c>
      <c r="E3" s="41" t="s">
        <v>269</v>
      </c>
      <c r="F3" s="41" t="s">
        <v>269</v>
      </c>
      <c r="G3" s="41" t="s">
        <v>51</v>
      </c>
      <c r="H3" s="41" t="s">
        <v>52</v>
      </c>
      <c r="I3" s="41" t="s">
        <v>53</v>
      </c>
      <c r="J3" s="41" t="s">
        <v>54</v>
      </c>
      <c r="K3" s="41" t="s">
        <v>327</v>
      </c>
      <c r="L3" s="41" t="s">
        <v>22</v>
      </c>
      <c r="M3" s="41" t="s">
        <v>22</v>
      </c>
      <c r="N3" s="41"/>
      <c r="O3" s="41" t="s">
        <v>240</v>
      </c>
      <c r="P3" s="41"/>
      <c r="Q3" s="113" t="s">
        <v>277</v>
      </c>
      <c r="R3" s="41" t="s">
        <v>55</v>
      </c>
      <c r="S3" s="40" t="s">
        <v>22</v>
      </c>
      <c r="T3" s="40" t="s">
        <v>22</v>
      </c>
      <c r="U3" s="40" t="s">
        <v>22</v>
      </c>
      <c r="V3" s="40" t="s">
        <v>22</v>
      </c>
      <c r="W3" s="40" t="s">
        <v>22</v>
      </c>
      <c r="X3" s="40" t="s">
        <v>404</v>
      </c>
      <c r="Y3" s="40" t="s">
        <v>16</v>
      </c>
    </row>
    <row r="4" spans="1:25" ht="43.2" x14ac:dyDescent="0.3">
      <c r="A4" s="41"/>
      <c r="B4" s="40" t="s">
        <v>25</v>
      </c>
      <c r="C4" s="40" t="s">
        <v>257</v>
      </c>
      <c r="D4" s="41"/>
      <c r="E4" s="41"/>
      <c r="F4" s="41"/>
      <c r="G4" s="41"/>
      <c r="H4" s="41"/>
      <c r="I4" s="41"/>
      <c r="J4" s="41"/>
      <c r="L4" s="41"/>
      <c r="M4" s="41"/>
      <c r="N4" s="41"/>
      <c r="O4" s="40" t="s">
        <v>242</v>
      </c>
      <c r="P4" s="41"/>
      <c r="Q4" s="113" t="s">
        <v>278</v>
      </c>
      <c r="R4" s="41"/>
      <c r="X4" s="40" t="s">
        <v>405</v>
      </c>
      <c r="Y4" s="40" t="s">
        <v>113</v>
      </c>
    </row>
    <row r="5" spans="1:25" ht="43.2" x14ac:dyDescent="0.3">
      <c r="B5" s="40" t="s">
        <v>43</v>
      </c>
      <c r="C5" s="40" t="s">
        <v>44</v>
      </c>
      <c r="O5" s="40" t="s">
        <v>243</v>
      </c>
      <c r="Q5" s="113" t="s">
        <v>279</v>
      </c>
      <c r="X5" s="40" t="s">
        <v>406</v>
      </c>
      <c r="Y5" s="40" t="s">
        <v>112</v>
      </c>
    </row>
    <row r="6" spans="1:25" ht="72" x14ac:dyDescent="0.3">
      <c r="O6" s="40" t="s">
        <v>246</v>
      </c>
      <c r="Q6" s="113" t="s">
        <v>280</v>
      </c>
      <c r="X6" s="40" t="s">
        <v>407</v>
      </c>
      <c r="Y6" s="40" t="s">
        <v>114</v>
      </c>
    </row>
    <row r="7" spans="1:25" ht="71.400000000000006" customHeight="1" x14ac:dyDescent="0.3">
      <c r="O7" s="40" t="s">
        <v>244</v>
      </c>
      <c r="Q7" s="113" t="s">
        <v>281</v>
      </c>
      <c r="Y7" s="40" t="s">
        <v>115</v>
      </c>
    </row>
    <row r="8" spans="1:25" ht="43.2" x14ac:dyDescent="0.3">
      <c r="O8" s="40" t="s">
        <v>245</v>
      </c>
      <c r="Q8" s="113" t="s">
        <v>282</v>
      </c>
      <c r="Y8" s="40" t="s">
        <v>253</v>
      </c>
    </row>
    <row r="9" spans="1:25" ht="43.2" x14ac:dyDescent="0.3">
      <c r="O9" s="40" t="s">
        <v>224</v>
      </c>
      <c r="Q9" s="114" t="s">
        <v>283</v>
      </c>
    </row>
    <row r="10" spans="1:25" ht="23.4" customHeight="1" x14ac:dyDescent="0.3">
      <c r="O10" s="40" t="s">
        <v>225</v>
      </c>
      <c r="Q10" s="113" t="s">
        <v>284</v>
      </c>
    </row>
    <row r="11" spans="1:25" ht="43.2" x14ac:dyDescent="0.3">
      <c r="O11" s="40" t="s">
        <v>241</v>
      </c>
      <c r="Q11" s="113" t="s">
        <v>368</v>
      </c>
    </row>
    <row r="12" spans="1:25" ht="28.8" x14ac:dyDescent="0.3">
      <c r="O12" s="40" t="s">
        <v>226</v>
      </c>
    </row>
    <row r="13" spans="1:25" ht="28.8" x14ac:dyDescent="0.3">
      <c r="O13" s="40" t="s">
        <v>227</v>
      </c>
    </row>
    <row r="14" spans="1:25" ht="57.6" x14ac:dyDescent="0.3">
      <c r="O14" s="40" t="s">
        <v>228</v>
      </c>
    </row>
    <row r="15" spans="1:25" ht="28.8" x14ac:dyDescent="0.3">
      <c r="O15" s="40" t="s">
        <v>229</v>
      </c>
    </row>
    <row r="16" spans="1:25" ht="86.4" x14ac:dyDescent="0.3">
      <c r="O16" s="40" t="s">
        <v>230</v>
      </c>
    </row>
    <row r="17" spans="15:15" ht="28.8" x14ac:dyDescent="0.3">
      <c r="O17" s="40" t="s">
        <v>251</v>
      </c>
    </row>
    <row r="18" spans="15:15" ht="28.8" x14ac:dyDescent="0.3">
      <c r="O18" s="40" t="s">
        <v>231</v>
      </c>
    </row>
    <row r="19" spans="15:15" ht="43.2" x14ac:dyDescent="0.3">
      <c r="O19" s="40" t="s">
        <v>238</v>
      </c>
    </row>
    <row r="20" spans="15:15" ht="28.8" x14ac:dyDescent="0.3">
      <c r="O20" s="40" t="s">
        <v>232</v>
      </c>
    </row>
    <row r="21" spans="15:15" ht="28.8" x14ac:dyDescent="0.3">
      <c r="O21" s="40" t="s">
        <v>233</v>
      </c>
    </row>
    <row r="22" spans="15:15" ht="57.6" x14ac:dyDescent="0.3">
      <c r="O22" s="40" t="s">
        <v>234</v>
      </c>
    </row>
    <row r="23" spans="15:15" ht="28.8" x14ac:dyDescent="0.3">
      <c r="O23" s="40" t="s">
        <v>235</v>
      </c>
    </row>
    <row r="24" spans="15:15" ht="28.8" x14ac:dyDescent="0.3">
      <c r="O24" s="40" t="s">
        <v>236</v>
      </c>
    </row>
    <row r="25" spans="15:15" ht="43.2" x14ac:dyDescent="0.3">
      <c r="O25" s="40" t="s">
        <v>237</v>
      </c>
    </row>
  </sheetData>
  <phoneticPr fontId="2"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230F-CD97-4879-85B6-740605AAB597}">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9.441406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396</v>
      </c>
      <c r="D3" s="60" t="str">
        <f>'SB2 Overview States Provinces'!C10</f>
        <v>…</v>
      </c>
      <c r="E3" s="275"/>
      <c r="G3" s="30"/>
      <c r="H3" s="30"/>
      <c r="I3" s="30"/>
      <c r="J3" s="30"/>
      <c r="K3" s="30"/>
    </row>
    <row r="4" spans="2:19" s="31" customFormat="1" ht="13.2"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Provinces'!D10</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121</v>
      </c>
      <c r="C122" s="255"/>
      <c r="D122" s="257">
        <f>D8*(D25+D32+D75+D85+D120)</f>
        <v>0</v>
      </c>
      <c r="E122" s="656"/>
      <c r="F122" s="657"/>
      <c r="G122" s="657"/>
      <c r="H122" s="658"/>
    </row>
  </sheetData>
  <sheetProtection algorithmName="SHA-512" hashValue="vC8M3bFfC2uIu5rrZQ92TpXvPVaKUFsfz2KtF/2XeLbLV7N+nNcGjJ47nUmhMhYUFBD+ISKd2AAypaEt4oaq6A==" saltValue="wFZiBZl5A7MOLCf+YQd2f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237" priority="49"/>
  </conditionalFormatting>
  <conditionalFormatting sqref="D7">
    <cfRule type="containsText" dxfId="236" priority="27" operator="containsText" text="N">
      <formula>NOT(ISERROR(SEARCH("N",D7)))</formula>
    </cfRule>
  </conditionalFormatting>
  <conditionalFormatting sqref="D7">
    <cfRule type="containsText" dxfId="235" priority="28" operator="containsText" text="Y">
      <formula>NOT(ISERROR(SEARCH("Y",D7)))</formula>
    </cfRule>
  </conditionalFormatting>
  <conditionalFormatting sqref="D27:D31">
    <cfRule type="containsText" dxfId="234" priority="10" operator="containsText" text="Y">
      <formula>NOT(ISERROR(SEARCH("Y",D27)))</formula>
    </cfRule>
  </conditionalFormatting>
  <conditionalFormatting sqref="D23 D17 D28:D31">
    <cfRule type="containsText" dxfId="233" priority="11" operator="containsText" text="SOME">
      <formula>NOT(ISERROR(SEARCH("SOME",D17)))</formula>
    </cfRule>
  </conditionalFormatting>
  <conditionalFormatting sqref="D12">
    <cfRule type="containsText" dxfId="232" priority="9" operator="containsText" text="YES">
      <formula>NOT(ISERROR(SEARCH("YES",D12)))</formula>
    </cfRule>
  </conditionalFormatting>
  <conditionalFormatting sqref="D73">
    <cfRule type="containsText" dxfId="231" priority="8" operator="containsText" text="YES">
      <formula>NOT(ISERROR(SEARCH("YES",D73)))</formula>
    </cfRule>
  </conditionalFormatting>
  <conditionalFormatting sqref="D13">
    <cfRule type="containsText" dxfId="230" priority="7" operator="containsText" text="YES">
      <formula>NOT(ISERROR(SEARCH("YES",D13)))</formula>
    </cfRule>
  </conditionalFormatting>
  <conditionalFormatting sqref="D15:D16">
    <cfRule type="containsText" dxfId="229" priority="6" operator="containsText" text="YES">
      <formula>NOT(ISERROR(SEARCH("YES",D15)))</formula>
    </cfRule>
  </conditionalFormatting>
  <conditionalFormatting sqref="D18:D20">
    <cfRule type="containsText" dxfId="228" priority="5" operator="containsText" text="YES">
      <formula>NOT(ISERROR(SEARCH("YES",D18)))</formula>
    </cfRule>
  </conditionalFormatting>
  <conditionalFormatting sqref="D78">
    <cfRule type="containsText" dxfId="227" priority="4" operator="containsText" text="YES">
      <formula>NOT(ISERROR(SEARCH("YES",D78)))</formula>
    </cfRule>
  </conditionalFormatting>
  <conditionalFormatting sqref="D79:D80">
    <cfRule type="containsText" dxfId="226" priority="3" operator="containsText" text="YES">
      <formula>NOT(ISERROR(SEARCH("YES",D79)))</formula>
    </cfRule>
  </conditionalFormatting>
  <conditionalFormatting sqref="D82:D83">
    <cfRule type="containsText" dxfId="225" priority="2" operator="containsText" text="YES">
      <formula>NOT(ISERROR(SEARCH("YES",D82)))</formula>
    </cfRule>
  </conditionalFormatting>
  <conditionalFormatting sqref="D84">
    <cfRule type="containsText" dxfId="224" priority="1" operator="containsText" text="Monitoring via">
      <formula>NOT(ISERROR(SEARCH("Monitoring via",D84)))</formula>
    </cfRule>
  </conditionalFormatting>
  <dataValidations count="1">
    <dataValidation allowBlank="1" showInputMessage="1" showErrorMessage="1" promptTitle="Please enter other consideration" sqref="D70" xr:uid="{31A805A8-A40B-443B-A985-2582BA095BC8}"/>
  </dataValidations>
  <hyperlinks>
    <hyperlink ref="E1" location="'CONTACT DETAILS'!A1" display="'CONTACT DETAILS'!A1" xr:uid="{B04FD392-52FD-4D90-BBBA-ADD130603579}"/>
    <hyperlink ref="B1" location="'MAIN PAGE'!A1" display="'MAIN PAGE'!A1" xr:uid="{4957FDD6-D863-4F94-8D83-B1BBBD01BC91}"/>
    <hyperlink ref="D1" location="'SB2 Overview States Provinces'!A1" display="'SB2 Overview States Provinces'!A1" xr:uid="{5F23E555-23AC-4759-964C-C26D6CA8152F}"/>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F67C40F1-0CA7-413A-81A1-A787FA963582}">
          <x14:formula1>
            <xm:f>Lists!$R$2:$R$3</xm:f>
          </x14:formula1>
          <xm:sqref>D73</xm:sqref>
        </x14:dataValidation>
        <x14:dataValidation type="list" allowBlank="1" showInputMessage="1" showErrorMessage="1" promptTitle="For example:" xr:uid="{6933203B-2C62-405D-84A6-345D95ED4124}">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4A42A097-DE35-443C-939E-0B5F9D16B0AF}">
          <x14:formula1>
            <xm:f>Lists!$D$2:$D$4</xm:f>
          </x14:formula1>
          <xm:sqref>D13</xm:sqref>
        </x14:dataValidation>
        <x14:dataValidation type="list" allowBlank="1" showInputMessage="1" showErrorMessage="1" xr:uid="{010E578C-CD6C-4BA4-8C84-8DE3AD099596}">
          <x14:formula1>
            <xm:f>Lists!$F$2:$F$4</xm:f>
          </x14:formula1>
          <xm:sqref>D16</xm:sqref>
        </x14:dataValidation>
        <x14:dataValidation type="list" allowBlank="1" showInputMessage="1" showErrorMessage="1" xr:uid="{FB016176-DABA-4608-9465-9CC7BE32C0D3}">
          <x14:formula1>
            <xm:f>Lists!$G$2:$G$4</xm:f>
          </x14:formula1>
          <xm:sqref>D18</xm:sqref>
        </x14:dataValidation>
        <x14:dataValidation type="list" allowBlank="1" showInputMessage="1" showErrorMessage="1" xr:uid="{4AC2AA0A-CCF9-43E4-A08F-830DD4A34988}">
          <x14:formula1>
            <xm:f>Lists!$H$2:$H$4</xm:f>
          </x14:formula1>
          <xm:sqref>D19</xm:sqref>
        </x14:dataValidation>
        <x14:dataValidation type="list" allowBlank="1" showInputMessage="1" showErrorMessage="1" xr:uid="{754BB496-73F9-447B-83BA-0269915E4867}">
          <x14:formula1>
            <xm:f>Lists!$I$2:$I$4</xm:f>
          </x14:formula1>
          <xm:sqref>D20</xm:sqref>
        </x14:dataValidation>
        <x14:dataValidation type="list" allowBlank="1" showInputMessage="1" showErrorMessage="1" xr:uid="{D7FBED45-FA61-488C-95C2-B1775E0A0563}">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144F0350-87DE-461C-8C35-4DEB0F4EE1BD}">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501ECA95-E097-4FB9-B1F6-5A8837CCA16D}">
          <x14:formula1>
            <xm:f>Lists!$A$2:$A$4</xm:f>
          </x14:formula1>
          <xm:sqref>D7</xm:sqref>
        </x14:dataValidation>
        <x14:dataValidation type="list" allowBlank="1" showInputMessage="1" showErrorMessage="1" xr:uid="{3EBDC60D-43D5-41CD-A433-E0E8E0CA2A2A}">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62382322-A58B-402B-A1AA-0878BF76B862}">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0B52C77C-333A-4E45-972A-5927BA55DC7B}">
          <x14:formula1>
            <xm:f>Lists!$Q$2:$Q$12</xm:f>
          </x14:formula1>
          <xm:sqref>D61:D69</xm:sqref>
        </x14:dataValidation>
        <x14:dataValidation type="list" allowBlank="1" showInputMessage="1" showErrorMessage="1" error="Please select answer from the drop-down list" promptTitle="When defining requirements:" xr:uid="{D7265431-F16B-4F80-A9D0-7AD17F063413}">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D4B698D-B43B-429F-8752-5712459AEEBE}">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14C6E57-1D13-46C3-9E5D-21A28B817E35}">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4ACAA6D-39DC-4A65-8C9E-1DE480BEE79C}">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35C7443-DE7C-4D68-920C-ACEF7566FE6D}">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9927391-8AA1-4A03-8BBD-2A6D9E6BEF9E}">
          <x14:formula1>
            <xm:f>Lists!$W$2:$W$4</xm:f>
          </x14:formula1>
          <xm:sqref>D83</xm:sqref>
        </x14:dataValidation>
        <x14:dataValidation type="list" allowBlank="1" showInputMessage="1" showErrorMessage="1" promptTitle="Please choose relevant option" xr:uid="{1024E3C3-5EE1-4AE4-BBF4-2EF90EC90819}">
          <x14:formula1>
            <xm:f>Lists!$X$2:$X$7</xm:f>
          </x14:formula1>
          <xm:sqref>D84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6B1B1-988D-4756-9D43-CA3D4D14C4FF}">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9.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397</v>
      </c>
      <c r="D3" s="60" t="str">
        <f>'SB2 Overview States Provinces'!C11</f>
        <v>…</v>
      </c>
      <c r="E3" s="275"/>
      <c r="G3" s="30"/>
      <c r="H3" s="30"/>
      <c r="I3" s="30"/>
      <c r="J3" s="30"/>
      <c r="K3" s="30"/>
    </row>
    <row r="4" spans="2:19" s="31" customFormat="1" ht="10.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38"/>
      <c r="G86" s="662"/>
      <c r="H86" s="663"/>
      <c r="I86" s="1"/>
      <c r="J86" s="1"/>
      <c r="K86" s="1"/>
      <c r="L86" s="1"/>
      <c r="M86" s="1"/>
      <c r="N86" s="1"/>
      <c r="O86" s="1"/>
      <c r="P86" s="1"/>
      <c r="Q86" s="1"/>
      <c r="R86" s="1"/>
      <c r="S86" s="1"/>
    </row>
    <row r="87" spans="2:19" ht="59.4" customHeight="1" x14ac:dyDescent="0.3">
      <c r="B87" s="264" t="s">
        <v>156</v>
      </c>
      <c r="C87" s="348">
        <v>2018</v>
      </c>
      <c r="D87" s="26" t="s">
        <v>311</v>
      </c>
      <c r="E87" s="26" t="s">
        <v>310</v>
      </c>
      <c r="F87" s="664" t="s">
        <v>309</v>
      </c>
      <c r="G87" s="665"/>
      <c r="H87" s="666"/>
    </row>
    <row r="88" spans="2:19" ht="15.6" customHeight="1" x14ac:dyDescent="0.3">
      <c r="B88" s="365" t="s">
        <v>105</v>
      </c>
      <c r="C88" s="366"/>
      <c r="D88" s="367" t="s">
        <v>0</v>
      </c>
      <c r="E88" s="367" t="s">
        <v>0</v>
      </c>
      <c r="F88" s="667" t="s">
        <v>0</v>
      </c>
      <c r="G88" s="668"/>
      <c r="H88" s="669"/>
    </row>
    <row r="89" spans="2:19" ht="14.4" customHeight="1" x14ac:dyDescent="0.3">
      <c r="B89" s="365" t="s">
        <v>108</v>
      </c>
      <c r="C89" s="366"/>
      <c r="D89" s="367" t="s">
        <v>0</v>
      </c>
      <c r="E89" s="367" t="s">
        <v>0</v>
      </c>
      <c r="F89" s="670"/>
      <c r="G89" s="671"/>
      <c r="H89" s="672"/>
    </row>
    <row r="90" spans="2:19" ht="14.4" customHeight="1" x14ac:dyDescent="0.3">
      <c r="B90" s="365" t="s">
        <v>106</v>
      </c>
      <c r="C90" s="366"/>
      <c r="D90" s="367" t="s">
        <v>0</v>
      </c>
      <c r="E90" s="367" t="s">
        <v>0</v>
      </c>
      <c r="F90" s="670"/>
      <c r="G90" s="671"/>
      <c r="H90" s="672"/>
    </row>
    <row r="91" spans="2:19" ht="14.4" customHeight="1" x14ac:dyDescent="0.3">
      <c r="B91" s="368" t="s">
        <v>107</v>
      </c>
      <c r="C91" s="366"/>
      <c r="D91" s="369" t="s">
        <v>0</v>
      </c>
      <c r="E91" s="369" t="s">
        <v>0</v>
      </c>
      <c r="F91" s="670"/>
      <c r="G91" s="671"/>
      <c r="H91" s="672"/>
    </row>
    <row r="92" spans="2:19" ht="14.4" customHeight="1" x14ac:dyDescent="0.3">
      <c r="B92" s="368" t="s">
        <v>109</v>
      </c>
      <c r="C92" s="366"/>
      <c r="D92" s="369" t="s">
        <v>0</v>
      </c>
      <c r="E92" s="369" t="s">
        <v>0</v>
      </c>
      <c r="F92" s="670"/>
      <c r="G92" s="671"/>
      <c r="H92" s="672"/>
    </row>
    <row r="93" spans="2:19" ht="14.4" customHeight="1" x14ac:dyDescent="0.3">
      <c r="B93" s="368" t="s">
        <v>159</v>
      </c>
      <c r="C93" s="366"/>
      <c r="D93" s="369" t="s">
        <v>0</v>
      </c>
      <c r="E93" s="369" t="s">
        <v>0</v>
      </c>
      <c r="F93" s="670"/>
      <c r="G93" s="671"/>
      <c r="H93" s="672"/>
    </row>
    <row r="94" spans="2:19" ht="14.4" customHeight="1" x14ac:dyDescent="0.3">
      <c r="B94" s="368" t="s">
        <v>160</v>
      </c>
      <c r="C94" s="366"/>
      <c r="D94" s="369" t="s">
        <v>0</v>
      </c>
      <c r="E94" s="369" t="s">
        <v>0</v>
      </c>
      <c r="F94" s="670"/>
      <c r="G94" s="671"/>
      <c r="H94" s="672"/>
    </row>
    <row r="95" spans="2:19" ht="14.4" customHeight="1" x14ac:dyDescent="0.3">
      <c r="B95" s="368" t="s">
        <v>161</v>
      </c>
      <c r="C95" s="366"/>
      <c r="D95" s="369" t="s">
        <v>0</v>
      </c>
      <c r="E95" s="369" t="s">
        <v>0</v>
      </c>
      <c r="F95" s="670"/>
      <c r="G95" s="671"/>
      <c r="H95" s="672"/>
    </row>
    <row r="96" spans="2:19" ht="14.4" customHeight="1" x14ac:dyDescent="0.3">
      <c r="B96" s="368">
        <v>9</v>
      </c>
      <c r="C96" s="366"/>
      <c r="D96" s="369" t="s">
        <v>0</v>
      </c>
      <c r="E96" s="369" t="s">
        <v>0</v>
      </c>
      <c r="F96" s="670"/>
      <c r="G96" s="671"/>
      <c r="H96" s="672"/>
    </row>
    <row r="97" spans="2:8" ht="14.4" customHeight="1" x14ac:dyDescent="0.3">
      <c r="B97" s="368">
        <v>10</v>
      </c>
      <c r="C97" s="366"/>
      <c r="D97" s="369" t="s">
        <v>0</v>
      </c>
      <c r="E97" s="369" t="s">
        <v>0</v>
      </c>
      <c r="F97" s="670"/>
      <c r="G97" s="671"/>
      <c r="H97" s="672"/>
    </row>
    <row r="98" spans="2:8" ht="14.4" customHeight="1" x14ac:dyDescent="0.3">
      <c r="B98" s="368">
        <v>11</v>
      </c>
      <c r="C98" s="366"/>
      <c r="D98" s="369" t="s">
        <v>0</v>
      </c>
      <c r="E98" s="369" t="s">
        <v>0</v>
      </c>
      <c r="F98" s="670"/>
      <c r="G98" s="671"/>
      <c r="H98" s="672"/>
    </row>
    <row r="99" spans="2:8" ht="14.4" customHeight="1" x14ac:dyDescent="0.3">
      <c r="B99" s="368">
        <v>12</v>
      </c>
      <c r="C99" s="366"/>
      <c r="D99" s="369" t="s">
        <v>0</v>
      </c>
      <c r="E99" s="369" t="s">
        <v>0</v>
      </c>
      <c r="F99" s="670"/>
      <c r="G99" s="671"/>
      <c r="H99" s="672"/>
    </row>
    <row r="100" spans="2:8" ht="14.4" customHeight="1" x14ac:dyDescent="0.3">
      <c r="B100" s="368">
        <v>13</v>
      </c>
      <c r="C100" s="366"/>
      <c r="D100" s="369" t="s">
        <v>0</v>
      </c>
      <c r="E100" s="369" t="s">
        <v>0</v>
      </c>
      <c r="F100" s="670"/>
      <c r="G100" s="671"/>
      <c r="H100" s="672"/>
    </row>
    <row r="101" spans="2:8" ht="14.4" customHeight="1" x14ac:dyDescent="0.3">
      <c r="B101" s="368">
        <v>14</v>
      </c>
      <c r="C101" s="366"/>
      <c r="D101" s="369" t="s">
        <v>0</v>
      </c>
      <c r="E101" s="369" t="s">
        <v>0</v>
      </c>
      <c r="F101" s="670"/>
      <c r="G101" s="671"/>
      <c r="H101" s="672"/>
    </row>
    <row r="102" spans="2:8" ht="14.4" customHeight="1" x14ac:dyDescent="0.3">
      <c r="B102" s="368">
        <v>15</v>
      </c>
      <c r="C102" s="366"/>
      <c r="D102" s="369" t="s">
        <v>0</v>
      </c>
      <c r="E102" s="369" t="s">
        <v>0</v>
      </c>
      <c r="F102" s="670"/>
      <c r="G102" s="671"/>
      <c r="H102" s="672"/>
    </row>
    <row r="103" spans="2:8" ht="14.4" customHeight="1" x14ac:dyDescent="0.3">
      <c r="B103" s="368">
        <v>16</v>
      </c>
      <c r="C103" s="366"/>
      <c r="D103" s="369" t="s">
        <v>0</v>
      </c>
      <c r="E103" s="369" t="s">
        <v>0</v>
      </c>
      <c r="F103" s="670"/>
      <c r="G103" s="671"/>
      <c r="H103" s="672"/>
    </row>
    <row r="104" spans="2:8" ht="14.4" customHeight="1" x14ac:dyDescent="0.3">
      <c r="B104" s="368">
        <v>17</v>
      </c>
      <c r="C104" s="366"/>
      <c r="D104" s="369" t="s">
        <v>0</v>
      </c>
      <c r="E104" s="369" t="s">
        <v>0</v>
      </c>
      <c r="F104" s="670"/>
      <c r="G104" s="671"/>
      <c r="H104" s="672"/>
    </row>
    <row r="105" spans="2:8" ht="14.4" customHeight="1" x14ac:dyDescent="0.3">
      <c r="B105" s="368">
        <v>18</v>
      </c>
      <c r="C105" s="366"/>
      <c r="D105" s="369" t="s">
        <v>0</v>
      </c>
      <c r="E105" s="369" t="s">
        <v>0</v>
      </c>
      <c r="F105" s="670"/>
      <c r="G105" s="671"/>
      <c r="H105" s="672"/>
    </row>
    <row r="106" spans="2:8" ht="14.4" customHeight="1" x14ac:dyDescent="0.3">
      <c r="B106" s="368">
        <v>19</v>
      </c>
      <c r="C106" s="366"/>
      <c r="D106" s="369" t="s">
        <v>0</v>
      </c>
      <c r="E106" s="369" t="s">
        <v>0</v>
      </c>
      <c r="F106" s="670"/>
      <c r="G106" s="671"/>
      <c r="H106" s="672"/>
    </row>
    <row r="107" spans="2:8" ht="14.4" customHeight="1" x14ac:dyDescent="0.3">
      <c r="B107" s="368">
        <v>20</v>
      </c>
      <c r="C107" s="366"/>
      <c r="D107" s="369" t="s">
        <v>0</v>
      </c>
      <c r="E107" s="369" t="s">
        <v>0</v>
      </c>
      <c r="F107" s="670"/>
      <c r="G107" s="671"/>
      <c r="H107" s="672"/>
    </row>
    <row r="108" spans="2:8" ht="14.4" customHeight="1" x14ac:dyDescent="0.3">
      <c r="B108" s="368">
        <v>21</v>
      </c>
      <c r="C108" s="366"/>
      <c r="D108" s="369" t="s">
        <v>0</v>
      </c>
      <c r="E108" s="369" t="s">
        <v>0</v>
      </c>
      <c r="F108" s="670"/>
      <c r="G108" s="671"/>
      <c r="H108" s="672"/>
    </row>
    <row r="109" spans="2:8" ht="14.4" customHeight="1" x14ac:dyDescent="0.3">
      <c r="B109" s="368">
        <v>22</v>
      </c>
      <c r="C109" s="366"/>
      <c r="D109" s="369" t="s">
        <v>0</v>
      </c>
      <c r="E109" s="369" t="s">
        <v>0</v>
      </c>
      <c r="F109" s="670"/>
      <c r="G109" s="671"/>
      <c r="H109" s="672"/>
    </row>
    <row r="110" spans="2:8" ht="14.4" customHeight="1" x14ac:dyDescent="0.3">
      <c r="B110" s="368">
        <v>23</v>
      </c>
      <c r="C110" s="366"/>
      <c r="D110" s="369" t="s">
        <v>0</v>
      </c>
      <c r="E110" s="369" t="s">
        <v>0</v>
      </c>
      <c r="F110" s="670"/>
      <c r="G110" s="671"/>
      <c r="H110" s="672"/>
    </row>
    <row r="111" spans="2:8" ht="14.4" customHeight="1" x14ac:dyDescent="0.3">
      <c r="B111" s="368">
        <v>24</v>
      </c>
      <c r="C111" s="366"/>
      <c r="D111" s="369" t="s">
        <v>0</v>
      </c>
      <c r="E111" s="369" t="s">
        <v>0</v>
      </c>
      <c r="F111" s="670"/>
      <c r="G111" s="671"/>
      <c r="H111" s="672"/>
    </row>
    <row r="112" spans="2:8" ht="14.4" customHeight="1" x14ac:dyDescent="0.3">
      <c r="B112" s="368">
        <v>25</v>
      </c>
      <c r="C112" s="366"/>
      <c r="D112" s="369" t="s">
        <v>0</v>
      </c>
      <c r="E112" s="369" t="s">
        <v>0</v>
      </c>
      <c r="F112" s="670"/>
      <c r="G112" s="671"/>
      <c r="H112" s="672"/>
    </row>
    <row r="113" spans="2:8" ht="14.4" customHeight="1" x14ac:dyDescent="0.3">
      <c r="B113" s="368">
        <v>26</v>
      </c>
      <c r="C113" s="366"/>
      <c r="D113" s="369" t="s">
        <v>0</v>
      </c>
      <c r="E113" s="369" t="s">
        <v>0</v>
      </c>
      <c r="F113" s="670"/>
      <c r="G113" s="671"/>
      <c r="H113" s="672"/>
    </row>
    <row r="114" spans="2:8" ht="14.4" customHeight="1" x14ac:dyDescent="0.3">
      <c r="B114" s="368">
        <v>27</v>
      </c>
      <c r="C114" s="366"/>
      <c r="D114" s="369" t="s">
        <v>0</v>
      </c>
      <c r="E114" s="369" t="s">
        <v>0</v>
      </c>
      <c r="F114" s="670"/>
      <c r="G114" s="671"/>
      <c r="H114" s="672"/>
    </row>
    <row r="115" spans="2:8" ht="14.4" customHeight="1" x14ac:dyDescent="0.3">
      <c r="B115" s="368">
        <v>28</v>
      </c>
      <c r="C115" s="366"/>
      <c r="D115" s="369" t="s">
        <v>0</v>
      </c>
      <c r="E115" s="369" t="s">
        <v>0</v>
      </c>
      <c r="F115" s="670"/>
      <c r="G115" s="671"/>
      <c r="H115" s="672"/>
    </row>
    <row r="116" spans="2:8" ht="14.4" customHeight="1" x14ac:dyDescent="0.3">
      <c r="B116" s="368">
        <v>29</v>
      </c>
      <c r="C116" s="366"/>
      <c r="D116" s="369" t="s">
        <v>0</v>
      </c>
      <c r="E116" s="369" t="s">
        <v>0</v>
      </c>
      <c r="F116" s="670"/>
      <c r="G116" s="671"/>
      <c r="H116" s="672"/>
    </row>
    <row r="117" spans="2:8" ht="14.4" customHeight="1" x14ac:dyDescent="0.3">
      <c r="B117" s="370">
        <v>30</v>
      </c>
      <c r="C117" s="371"/>
      <c r="D117" s="372" t="s">
        <v>0</v>
      </c>
      <c r="E117" s="372" t="s">
        <v>0</v>
      </c>
      <c r="F117" s="673"/>
      <c r="G117" s="674"/>
      <c r="H117" s="675"/>
    </row>
    <row r="118" spans="2:8" ht="42.6" customHeight="1" x14ac:dyDescent="0.3">
      <c r="B118" s="259" t="s">
        <v>392</v>
      </c>
      <c r="C118" s="260"/>
      <c r="D118" s="261">
        <f>SUM(D88:D117)</f>
        <v>0</v>
      </c>
      <c r="E118" s="271">
        <f>SUM(E88:E117)</f>
        <v>0</v>
      </c>
      <c r="F118" s="676"/>
      <c r="G118" s="677"/>
      <c r="H118" s="678"/>
    </row>
    <row r="119" spans="2:8" ht="44.4" customHeight="1" x14ac:dyDescent="0.3">
      <c r="B119" s="405" t="s">
        <v>403</v>
      </c>
      <c r="C119" s="258"/>
      <c r="D119" s="261" t="str">
        <f>'SB2 Overview States Provinces'!D11</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122</v>
      </c>
      <c r="C122" s="255"/>
      <c r="D122" s="257">
        <f>D8*(D25+D32+D75+D85+D120)</f>
        <v>0</v>
      </c>
      <c r="E122" s="656"/>
      <c r="F122" s="657"/>
      <c r="G122" s="657"/>
      <c r="H122" s="658"/>
    </row>
  </sheetData>
  <sheetProtection algorithmName="SHA-512" hashValue="CRTNB+3oi/tFWWmKHJVfCNMWqq6n0mYU3mX0Sx9ggI6wkdmhJKFlx8KluqfU0EwIQj+f7y0wKiNdXnsMIQvL2A==" saltValue="qCMMOa19jJcwFzLv12eVsA==" spinCount="100000" sheet="1" formatColumns="0" formatRows="0"/>
  <mergeCells count="75">
    <mergeCell ref="E122:H122"/>
    <mergeCell ref="D86:E86"/>
    <mergeCell ref="F86:H86"/>
    <mergeCell ref="F87:H87"/>
    <mergeCell ref="F88:H117"/>
    <mergeCell ref="F118:H118"/>
    <mergeCell ref="E119:H119"/>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223" priority="62"/>
  </conditionalFormatting>
  <conditionalFormatting sqref="D7">
    <cfRule type="containsText" dxfId="222" priority="27" operator="containsText" text="N">
      <formula>NOT(ISERROR(SEARCH("N",D7)))</formula>
    </cfRule>
  </conditionalFormatting>
  <conditionalFormatting sqref="D7">
    <cfRule type="containsText" dxfId="221" priority="28" operator="containsText" text="Y">
      <formula>NOT(ISERROR(SEARCH("Y",D7)))</formula>
    </cfRule>
  </conditionalFormatting>
  <conditionalFormatting sqref="D27:D31">
    <cfRule type="containsText" dxfId="220" priority="10" operator="containsText" text="Y">
      <formula>NOT(ISERROR(SEARCH("Y",D27)))</formula>
    </cfRule>
  </conditionalFormatting>
  <conditionalFormatting sqref="D23 D17 D28:D31">
    <cfRule type="containsText" dxfId="219" priority="11" operator="containsText" text="SOME">
      <formula>NOT(ISERROR(SEARCH("SOME",D17)))</formula>
    </cfRule>
  </conditionalFormatting>
  <conditionalFormatting sqref="D12">
    <cfRule type="containsText" dxfId="218" priority="9" operator="containsText" text="YES">
      <formula>NOT(ISERROR(SEARCH("YES",D12)))</formula>
    </cfRule>
  </conditionalFormatting>
  <conditionalFormatting sqref="D73">
    <cfRule type="containsText" dxfId="217" priority="8" operator="containsText" text="YES">
      <formula>NOT(ISERROR(SEARCH("YES",D73)))</formula>
    </cfRule>
  </conditionalFormatting>
  <conditionalFormatting sqref="D13">
    <cfRule type="containsText" dxfId="216" priority="7" operator="containsText" text="YES">
      <formula>NOT(ISERROR(SEARCH("YES",D13)))</formula>
    </cfRule>
  </conditionalFormatting>
  <conditionalFormatting sqref="D15:D16">
    <cfRule type="containsText" dxfId="215" priority="6" operator="containsText" text="YES">
      <formula>NOT(ISERROR(SEARCH("YES",D15)))</formula>
    </cfRule>
  </conditionalFormatting>
  <conditionalFormatting sqref="D18:D20">
    <cfRule type="containsText" dxfId="214" priority="5" operator="containsText" text="YES">
      <formula>NOT(ISERROR(SEARCH("YES",D18)))</formula>
    </cfRule>
  </conditionalFormatting>
  <conditionalFormatting sqref="D78">
    <cfRule type="containsText" dxfId="213" priority="4" operator="containsText" text="YES">
      <formula>NOT(ISERROR(SEARCH("YES",D78)))</formula>
    </cfRule>
  </conditionalFormatting>
  <conditionalFormatting sqref="D79:D80">
    <cfRule type="containsText" dxfId="212" priority="3" operator="containsText" text="YES">
      <formula>NOT(ISERROR(SEARCH("YES",D79)))</formula>
    </cfRule>
  </conditionalFormatting>
  <conditionalFormatting sqref="D82:D83">
    <cfRule type="containsText" dxfId="211" priority="2" operator="containsText" text="YES">
      <formula>NOT(ISERROR(SEARCH("YES",D82)))</formula>
    </cfRule>
  </conditionalFormatting>
  <conditionalFormatting sqref="D84">
    <cfRule type="containsText" dxfId="210" priority="1" operator="containsText" text="Monitoring via">
      <formula>NOT(ISERROR(SEARCH("Monitoring via",D84)))</formula>
    </cfRule>
  </conditionalFormatting>
  <dataValidations count="1">
    <dataValidation allowBlank="1" showInputMessage="1" showErrorMessage="1" promptTitle="Please enter other consideration" sqref="D70" xr:uid="{100BD489-7B7E-4388-88CF-2F18C439CEA0}"/>
  </dataValidations>
  <hyperlinks>
    <hyperlink ref="E1" location="'CONTACT DETAILS'!A1" display="'CONTACT DETAILS'!A1" xr:uid="{4A8C951B-A335-46ED-B9E8-DA05810D443D}"/>
    <hyperlink ref="B1" location="'MAIN PAGE'!A1" display="'MAIN PAGE'!A1" xr:uid="{44CB7D8E-534B-4CF7-9927-37615272CBD8}"/>
    <hyperlink ref="D1" location="'SB2 Overview States Provinces'!A1" display="'SB2 Overview States Provinces'!A1" xr:uid="{B2BC69AB-9DA8-4D6C-9C2B-1F1E6745627F}"/>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D8FAA64A-73A2-485B-A538-B8E449E478C0}">
          <x14:formula1>
            <xm:f>Lists!$R$2:$R$3</xm:f>
          </x14:formula1>
          <xm:sqref>D73</xm:sqref>
        </x14:dataValidation>
        <x14:dataValidation type="list" allowBlank="1" showInputMessage="1" showErrorMessage="1" promptTitle="For example:" xr:uid="{2B74393E-05CA-4C21-BD07-E1DA81728BDD}">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D438F883-35D3-4441-8336-8DB0CFC7BF93}">
          <x14:formula1>
            <xm:f>Lists!$D$2:$D$4</xm:f>
          </x14:formula1>
          <xm:sqref>D13</xm:sqref>
        </x14:dataValidation>
        <x14:dataValidation type="list" allowBlank="1" showInputMessage="1" showErrorMessage="1" xr:uid="{2858F148-9E4B-4181-BB6F-272C7AEB0085}">
          <x14:formula1>
            <xm:f>Lists!$F$2:$F$4</xm:f>
          </x14:formula1>
          <xm:sqref>D16</xm:sqref>
        </x14:dataValidation>
        <x14:dataValidation type="list" allowBlank="1" showInputMessage="1" showErrorMessage="1" xr:uid="{66586D89-84C8-4624-B1C3-ECC283433592}">
          <x14:formula1>
            <xm:f>Lists!$G$2:$G$4</xm:f>
          </x14:formula1>
          <xm:sqref>D18</xm:sqref>
        </x14:dataValidation>
        <x14:dataValidation type="list" allowBlank="1" showInputMessage="1" showErrorMessage="1" xr:uid="{ECA965D2-C2A2-4614-945C-DBDEDB659787}">
          <x14:formula1>
            <xm:f>Lists!$H$2:$H$4</xm:f>
          </x14:formula1>
          <xm:sqref>D19</xm:sqref>
        </x14:dataValidation>
        <x14:dataValidation type="list" allowBlank="1" showInputMessage="1" showErrorMessage="1" xr:uid="{741CB1F2-4FF0-449B-922F-409A21BCF5E6}">
          <x14:formula1>
            <xm:f>Lists!$I$2:$I$4</xm:f>
          </x14:formula1>
          <xm:sqref>D20</xm:sqref>
        </x14:dataValidation>
        <x14:dataValidation type="list" allowBlank="1" showInputMessage="1" showErrorMessage="1" xr:uid="{6D16527F-6E16-4F05-9FEE-E8B4B977C15E}">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D4401A50-F172-4437-B0CF-FC38D4F878D9}">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621BC165-A238-4494-883A-9669F69B4A64}">
          <x14:formula1>
            <xm:f>Lists!$A$2:$A$4</xm:f>
          </x14:formula1>
          <xm:sqref>D7</xm:sqref>
        </x14:dataValidation>
        <x14:dataValidation type="list" allowBlank="1" showInputMessage="1" showErrorMessage="1" xr:uid="{A4B4E1F0-5C08-4028-A2BF-0816A0ED8A91}">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72B46715-D031-4119-93A9-B29BC5041A06}">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92A3B798-6C92-4814-BD5C-9CC3A32E70FA}">
          <x14:formula1>
            <xm:f>Lists!$Q$2:$Q$12</xm:f>
          </x14:formula1>
          <xm:sqref>D61:D69</xm:sqref>
        </x14:dataValidation>
        <x14:dataValidation type="list" allowBlank="1" showInputMessage="1" showErrorMessage="1" error="Please select answer from the drop-down list" promptTitle="When defining requirements:" xr:uid="{4EAFC686-BE05-490D-AE51-C42199CC8323}">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F0200CF-85E3-4BDA-8B4E-2BDEAC6B2E16}">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F0EDE19-2A5D-4C2D-9008-0ECC30B711DA}">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07F9A28-FC54-4D47-A52B-A7687F734FDC}">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F91DBC4-4891-4521-951B-D32CE491D228}">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B8941A5-A7DA-40A3-B7ED-10B894FF0CD1}">
          <x14:formula1>
            <xm:f>Lists!$W$2:$W$4</xm:f>
          </x14:formula1>
          <xm:sqref>D83</xm:sqref>
        </x14:dataValidation>
        <x14:dataValidation type="list" allowBlank="1" showInputMessage="1" showErrorMessage="1" promptTitle="Please choose relevant option" xr:uid="{AC815647-D094-418D-83A5-0E6A6C2127BF}">
          <x14:formula1>
            <xm:f>Lists!$X$2:$X$7</xm:f>
          </x14:formula1>
          <xm:sqref>D84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E69D-A191-4873-A8C1-DB2C0CA450FF}">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11.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400</v>
      </c>
      <c r="D3" s="60" t="str">
        <f>'SB2 Overview States Provinces'!C12</f>
        <v>…</v>
      </c>
      <c r="E3" s="275"/>
      <c r="G3" s="30"/>
      <c r="H3" s="30"/>
      <c r="I3" s="30"/>
      <c r="J3" s="30"/>
      <c r="K3" s="30"/>
    </row>
    <row r="4" spans="2:19" s="31" customFormat="1" ht="13.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Provinces'!D12</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123</v>
      </c>
      <c r="C122" s="255"/>
      <c r="D122" s="257">
        <f>D8*(D25+D32+D75+D85+D120)</f>
        <v>0</v>
      </c>
      <c r="E122" s="656"/>
      <c r="F122" s="657"/>
      <c r="G122" s="657"/>
      <c r="H122" s="658"/>
    </row>
  </sheetData>
  <sheetProtection algorithmName="SHA-512" hashValue="X3sQu+x6mA5mkliUeMjGNhH2ULbqKjgZ0uc5BzsV9oKYxm3FGP6+HCkUsyqYEUyVylncuK/Kl54pNeY8ehxkIA==" saltValue="7pLGrT8wImH89m0EjFbAeQ=="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209" priority="62"/>
  </conditionalFormatting>
  <conditionalFormatting sqref="D7">
    <cfRule type="containsText" dxfId="208" priority="27" operator="containsText" text="N">
      <formula>NOT(ISERROR(SEARCH("N",D7)))</formula>
    </cfRule>
  </conditionalFormatting>
  <conditionalFormatting sqref="D7">
    <cfRule type="containsText" dxfId="207" priority="28" operator="containsText" text="Y">
      <formula>NOT(ISERROR(SEARCH("Y",D7)))</formula>
    </cfRule>
  </conditionalFormatting>
  <conditionalFormatting sqref="D27:D31">
    <cfRule type="containsText" dxfId="206" priority="10" operator="containsText" text="Y">
      <formula>NOT(ISERROR(SEARCH("Y",D27)))</formula>
    </cfRule>
  </conditionalFormatting>
  <conditionalFormatting sqref="D23 D17 D28:D31">
    <cfRule type="containsText" dxfId="205" priority="11" operator="containsText" text="SOME">
      <formula>NOT(ISERROR(SEARCH("SOME",D17)))</formula>
    </cfRule>
  </conditionalFormatting>
  <conditionalFormatting sqref="D12">
    <cfRule type="containsText" dxfId="204" priority="9" operator="containsText" text="YES">
      <formula>NOT(ISERROR(SEARCH("YES",D12)))</formula>
    </cfRule>
  </conditionalFormatting>
  <conditionalFormatting sqref="D73">
    <cfRule type="containsText" dxfId="203" priority="8" operator="containsText" text="YES">
      <formula>NOT(ISERROR(SEARCH("YES",D73)))</formula>
    </cfRule>
  </conditionalFormatting>
  <conditionalFormatting sqref="D13">
    <cfRule type="containsText" dxfId="202" priority="7" operator="containsText" text="YES">
      <formula>NOT(ISERROR(SEARCH("YES",D13)))</formula>
    </cfRule>
  </conditionalFormatting>
  <conditionalFormatting sqref="D15:D16">
    <cfRule type="containsText" dxfId="201" priority="6" operator="containsText" text="YES">
      <formula>NOT(ISERROR(SEARCH("YES",D15)))</formula>
    </cfRule>
  </conditionalFormatting>
  <conditionalFormatting sqref="D18:D20">
    <cfRule type="containsText" dxfId="200" priority="5" operator="containsText" text="YES">
      <formula>NOT(ISERROR(SEARCH("YES",D18)))</formula>
    </cfRule>
  </conditionalFormatting>
  <conditionalFormatting sqref="D78">
    <cfRule type="containsText" dxfId="199" priority="4" operator="containsText" text="YES">
      <formula>NOT(ISERROR(SEARCH("YES",D78)))</formula>
    </cfRule>
  </conditionalFormatting>
  <conditionalFormatting sqref="D79:D80">
    <cfRule type="containsText" dxfId="198" priority="3" operator="containsText" text="YES">
      <formula>NOT(ISERROR(SEARCH("YES",D79)))</formula>
    </cfRule>
  </conditionalFormatting>
  <conditionalFormatting sqref="D82:D83">
    <cfRule type="containsText" dxfId="197" priority="2" operator="containsText" text="YES">
      <formula>NOT(ISERROR(SEARCH("YES",D82)))</formula>
    </cfRule>
  </conditionalFormatting>
  <conditionalFormatting sqref="D84">
    <cfRule type="containsText" dxfId="196" priority="1" operator="containsText" text="Monitoring via">
      <formula>NOT(ISERROR(SEARCH("Monitoring via",D84)))</formula>
    </cfRule>
  </conditionalFormatting>
  <dataValidations count="1">
    <dataValidation allowBlank="1" showInputMessage="1" showErrorMessage="1" promptTitle="Please enter other consideration" sqref="D70" xr:uid="{B8B978C2-84E1-4290-9C85-CBBC658F3D94}"/>
  </dataValidations>
  <hyperlinks>
    <hyperlink ref="E1" location="'CONTACT DETAILS'!A1" display="'CONTACT DETAILS'!A1" xr:uid="{B1852146-17F7-4D4B-A1B3-4B581FF950AA}"/>
    <hyperlink ref="B1" location="'MAIN PAGE'!A1" display="'MAIN PAGE'!A1" xr:uid="{9BE086ED-8BF5-42D6-9FE0-97BFC24F25AC}"/>
    <hyperlink ref="D1" location="'SB2 Overview States Provinces'!A1" display="'SB2 Overview States Provinces'!A1" xr:uid="{DC8FBB2C-1AC1-4A1A-91B1-235F3CA70E93}"/>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859917FD-AA14-48C1-AA30-AEB07AE12F11}">
          <x14:formula1>
            <xm:f>Lists!$R$2:$R$3</xm:f>
          </x14:formula1>
          <xm:sqref>D73</xm:sqref>
        </x14:dataValidation>
        <x14:dataValidation type="list" allowBlank="1" showInputMessage="1" showErrorMessage="1" promptTitle="For example:" xr:uid="{6AA7B9DF-B0A1-4D7E-AEA3-02DABC3C97B4}">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B2DCF24F-67B4-41E3-B8A7-17E32C4A4851}">
          <x14:formula1>
            <xm:f>Lists!$D$2:$D$4</xm:f>
          </x14:formula1>
          <xm:sqref>D13</xm:sqref>
        </x14:dataValidation>
        <x14:dataValidation type="list" allowBlank="1" showInputMessage="1" showErrorMessage="1" xr:uid="{6D2F87CE-7A5C-4E37-95BF-23DC03BD68F7}">
          <x14:formula1>
            <xm:f>Lists!$F$2:$F$4</xm:f>
          </x14:formula1>
          <xm:sqref>D16</xm:sqref>
        </x14:dataValidation>
        <x14:dataValidation type="list" allowBlank="1" showInputMessage="1" showErrorMessage="1" xr:uid="{B42473A7-2859-4A68-9454-DD67FDD6D041}">
          <x14:formula1>
            <xm:f>Lists!$G$2:$G$4</xm:f>
          </x14:formula1>
          <xm:sqref>D18</xm:sqref>
        </x14:dataValidation>
        <x14:dataValidation type="list" allowBlank="1" showInputMessage="1" showErrorMessage="1" xr:uid="{F6D8CF86-ABF1-4EAB-91DC-86D522D49EBC}">
          <x14:formula1>
            <xm:f>Lists!$H$2:$H$4</xm:f>
          </x14:formula1>
          <xm:sqref>D19</xm:sqref>
        </x14:dataValidation>
        <x14:dataValidation type="list" allowBlank="1" showInputMessage="1" showErrorMessage="1" xr:uid="{CC6E4FAD-3F22-4631-9D17-C2BC38D763C0}">
          <x14:formula1>
            <xm:f>Lists!$I$2:$I$4</xm:f>
          </x14:formula1>
          <xm:sqref>D20</xm:sqref>
        </x14:dataValidation>
        <x14:dataValidation type="list" allowBlank="1" showInputMessage="1" showErrorMessage="1" xr:uid="{042619B8-DB7F-4DDD-947B-9A8D15E6FB1E}">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6BFB644B-5138-4A03-AA41-85E65C4847A2}">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D1090E31-0B86-41E1-88E9-C214FC5550D4}">
          <x14:formula1>
            <xm:f>Lists!$A$2:$A$4</xm:f>
          </x14:formula1>
          <xm:sqref>D7</xm:sqref>
        </x14:dataValidation>
        <x14:dataValidation type="list" allowBlank="1" showInputMessage="1" showErrorMessage="1" xr:uid="{9CFAE5CE-CAD7-4262-B3A5-06729F3C4508}">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A2C4A5DC-91BC-4800-B1B4-659EDEA1E724}">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1BE832CB-7CCD-4F1F-9F44-18A5E4788AE0}">
          <x14:formula1>
            <xm:f>Lists!$Q$2:$Q$12</xm:f>
          </x14:formula1>
          <xm:sqref>D61:D69</xm:sqref>
        </x14:dataValidation>
        <x14:dataValidation type="list" allowBlank="1" showInputMessage="1" showErrorMessage="1" error="Please select answer from the drop-down list" promptTitle="When defining requirements:" xr:uid="{1B35B396-E868-45CA-AA63-DD17A86FC2CF}">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DADFD03-D1E4-4BA0-B2F7-16B10E542137}">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4E15083-7809-4AB4-9153-B8DFE7775D9F}">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3A3F229-B00B-4363-B669-EDB86D947E69}">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27D26B0-B237-4033-88E1-59629465BDD0}">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FD8F0951-FD63-4019-B1B2-7D3A04AFA705}">
          <x14:formula1>
            <xm:f>Lists!$W$2:$W$4</xm:f>
          </x14:formula1>
          <xm:sqref>D83</xm:sqref>
        </x14:dataValidation>
        <x14:dataValidation type="list" allowBlank="1" showInputMessage="1" showErrorMessage="1" promptTitle="Please choose relevant option" xr:uid="{BF805DA0-09F5-4E09-A171-F44CCA87E41F}">
          <x14:formula1>
            <xm:f>Lists!$X$2:$X$7</xm:f>
          </x14:formula1>
          <xm:sqref>D84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6ACE-9D9C-4D3E-8AB0-D09FB12FD9DA}">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9.88671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401</v>
      </c>
      <c r="D3" s="60" t="str">
        <f>'SB2 Overview States Provinces'!C13</f>
        <v>…</v>
      </c>
      <c r="E3" s="275"/>
      <c r="G3" s="30"/>
      <c r="H3" s="30"/>
      <c r="I3" s="30"/>
      <c r="J3" s="30"/>
      <c r="K3" s="30"/>
    </row>
    <row r="4" spans="2:19" s="31" customFormat="1" ht="10.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Provinces'!D13</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124</v>
      </c>
      <c r="C122" s="255"/>
      <c r="D122" s="257">
        <f>D8*(D25+D32+D75+D85+D120)</f>
        <v>0</v>
      </c>
      <c r="E122" s="656"/>
      <c r="F122" s="657"/>
      <c r="G122" s="657"/>
      <c r="H122" s="658"/>
    </row>
  </sheetData>
  <sheetProtection algorithmName="SHA-512" hashValue="W2rghaSzDea2PTvGl1usQamSHJR+E2gbHhs5OHgzP5D3F+BJh6kXF6RV+DB/dpf0Qlroxw+RbTgiaziw1AsmAQ==" saltValue="wfF/h0bjxAvI//EmvqeZbA=="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95" priority="73"/>
  </conditionalFormatting>
  <conditionalFormatting sqref="D7">
    <cfRule type="containsText" dxfId="194" priority="38" operator="containsText" text="N">
      <formula>NOT(ISERROR(SEARCH("N",D7)))</formula>
    </cfRule>
  </conditionalFormatting>
  <conditionalFormatting sqref="D7">
    <cfRule type="containsText" dxfId="193" priority="39" operator="containsText" text="Y">
      <formula>NOT(ISERROR(SEARCH("Y",D7)))</formula>
    </cfRule>
  </conditionalFormatting>
  <conditionalFormatting sqref="D27:D31">
    <cfRule type="containsText" dxfId="192" priority="10" operator="containsText" text="Y">
      <formula>NOT(ISERROR(SEARCH("Y",D27)))</formula>
    </cfRule>
  </conditionalFormatting>
  <conditionalFormatting sqref="D23 D17 D28:D31">
    <cfRule type="containsText" dxfId="191" priority="11" operator="containsText" text="SOME">
      <formula>NOT(ISERROR(SEARCH("SOME",D17)))</formula>
    </cfRule>
  </conditionalFormatting>
  <conditionalFormatting sqref="D12">
    <cfRule type="containsText" dxfId="190" priority="9" operator="containsText" text="YES">
      <formula>NOT(ISERROR(SEARCH("YES",D12)))</formula>
    </cfRule>
  </conditionalFormatting>
  <conditionalFormatting sqref="D73">
    <cfRule type="containsText" dxfId="189" priority="8" operator="containsText" text="YES">
      <formula>NOT(ISERROR(SEARCH("YES",D73)))</formula>
    </cfRule>
  </conditionalFormatting>
  <conditionalFormatting sqref="D13">
    <cfRule type="containsText" dxfId="188" priority="7" operator="containsText" text="YES">
      <formula>NOT(ISERROR(SEARCH("YES",D13)))</formula>
    </cfRule>
  </conditionalFormatting>
  <conditionalFormatting sqref="D15:D16">
    <cfRule type="containsText" dxfId="187" priority="6" operator="containsText" text="YES">
      <formula>NOT(ISERROR(SEARCH("YES",D15)))</formula>
    </cfRule>
  </conditionalFormatting>
  <conditionalFormatting sqref="D18:D20">
    <cfRule type="containsText" dxfId="186" priority="5" operator="containsText" text="YES">
      <formula>NOT(ISERROR(SEARCH("YES",D18)))</formula>
    </cfRule>
  </conditionalFormatting>
  <conditionalFormatting sqref="D78">
    <cfRule type="containsText" dxfId="185" priority="4" operator="containsText" text="YES">
      <formula>NOT(ISERROR(SEARCH("YES",D78)))</formula>
    </cfRule>
  </conditionalFormatting>
  <conditionalFormatting sqref="D79:D80">
    <cfRule type="containsText" dxfId="184" priority="3" operator="containsText" text="YES">
      <formula>NOT(ISERROR(SEARCH("YES",D79)))</formula>
    </cfRule>
  </conditionalFormatting>
  <conditionalFormatting sqref="D82:D83">
    <cfRule type="containsText" dxfId="183" priority="2" operator="containsText" text="YES">
      <formula>NOT(ISERROR(SEARCH("YES",D82)))</formula>
    </cfRule>
  </conditionalFormatting>
  <conditionalFormatting sqref="D84">
    <cfRule type="containsText" dxfId="182" priority="1" operator="containsText" text="Monitoring via">
      <formula>NOT(ISERROR(SEARCH("Monitoring via",D84)))</formula>
    </cfRule>
  </conditionalFormatting>
  <dataValidations count="1">
    <dataValidation allowBlank="1" showInputMessage="1" showErrorMessage="1" promptTitle="Please enter other consideration" sqref="D70" xr:uid="{C3BB6C11-88A2-4B50-AD6F-7C98AF3EA719}"/>
  </dataValidations>
  <hyperlinks>
    <hyperlink ref="E1" location="'CONTACT DETAILS'!A1" display="'CONTACT DETAILS'!A1" xr:uid="{94A24A56-79AC-43B3-A840-388E3B7C065C}"/>
    <hyperlink ref="B1" location="'MAIN PAGE'!A1" display="'MAIN PAGE'!A1" xr:uid="{3D20226B-8FC0-4296-B447-7336795BF8B2}"/>
    <hyperlink ref="D1" location="'SB2 Overview States Provinces'!A1" display="'SB2 Overview States Provinces'!A1" xr:uid="{424D0514-779E-436F-8233-F53AC9E47C00}"/>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DBF083E6-DA08-4E69-9C11-037BD46EEF6C}">
          <x14:formula1>
            <xm:f>Lists!$R$2:$R$3</xm:f>
          </x14:formula1>
          <xm:sqref>D73</xm:sqref>
        </x14:dataValidation>
        <x14:dataValidation type="list" allowBlank="1" showInputMessage="1" showErrorMessage="1" promptTitle="For example:" xr:uid="{26A5CE69-8F93-4E45-A8AE-93E0E945131D}">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C485E13B-8106-4DAA-8006-6B4EFA22F023}">
          <x14:formula1>
            <xm:f>Lists!$D$2:$D$4</xm:f>
          </x14:formula1>
          <xm:sqref>D13</xm:sqref>
        </x14:dataValidation>
        <x14:dataValidation type="list" allowBlank="1" showInputMessage="1" showErrorMessage="1" xr:uid="{3CC77599-8082-443C-9707-8CD655DFDDDC}">
          <x14:formula1>
            <xm:f>Lists!$F$2:$F$4</xm:f>
          </x14:formula1>
          <xm:sqref>D16</xm:sqref>
        </x14:dataValidation>
        <x14:dataValidation type="list" allowBlank="1" showInputMessage="1" showErrorMessage="1" xr:uid="{54CE2B97-62DC-4F3B-A9F3-6AC61BD03C6F}">
          <x14:formula1>
            <xm:f>Lists!$G$2:$G$4</xm:f>
          </x14:formula1>
          <xm:sqref>D18</xm:sqref>
        </x14:dataValidation>
        <x14:dataValidation type="list" allowBlank="1" showInputMessage="1" showErrorMessage="1" xr:uid="{65A385E8-0A27-4598-811D-5EB3B9E45BB1}">
          <x14:formula1>
            <xm:f>Lists!$H$2:$H$4</xm:f>
          </x14:formula1>
          <xm:sqref>D19</xm:sqref>
        </x14:dataValidation>
        <x14:dataValidation type="list" allowBlank="1" showInputMessage="1" showErrorMessage="1" xr:uid="{65B650B9-F3C3-46D4-AFDD-D443BC9D8B49}">
          <x14:formula1>
            <xm:f>Lists!$I$2:$I$4</xm:f>
          </x14:formula1>
          <xm:sqref>D20</xm:sqref>
        </x14:dataValidation>
        <x14:dataValidation type="list" allowBlank="1" showInputMessage="1" showErrorMessage="1" xr:uid="{BFE1D817-7B6C-4873-8B39-24A5A8F098D2}">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FEF63398-C244-4233-89AA-9C550D4B31C3}">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A3309D15-95F3-40CF-A76F-9C6BC6D291B6}">
          <x14:formula1>
            <xm:f>Lists!$A$2:$A$4</xm:f>
          </x14:formula1>
          <xm:sqref>D7</xm:sqref>
        </x14:dataValidation>
        <x14:dataValidation type="list" allowBlank="1" showInputMessage="1" showErrorMessage="1" xr:uid="{BA695D58-4713-461F-99B9-9B52F72761A2}">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3CBC2266-88A6-4D4A-A193-1EF9D96139FD}">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DDB64E14-92AF-402B-8A74-A3FE643A5F4B}">
          <x14:formula1>
            <xm:f>Lists!$Q$2:$Q$12</xm:f>
          </x14:formula1>
          <xm:sqref>D61:D69</xm:sqref>
        </x14:dataValidation>
        <x14:dataValidation type="list" allowBlank="1" showInputMessage="1" showErrorMessage="1" error="Please select answer from the drop-down list" promptTitle="When defining requirements:" xr:uid="{297C280F-3CC9-4C99-991B-A14BD2D05BFA}">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CD975999-C56B-4501-B85A-395C41D6CDA2}">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E8CF1CD-2AF7-4919-B34F-B6E02E8BC7D1}">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CAC76C6-BA78-40E0-A698-4A4D123A0545}">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08D3597-1044-4655-9E5A-31C9FD7F46E9}">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C853C89-FAF4-45DA-98B1-24111734B500}">
          <x14:formula1>
            <xm:f>Lists!$W$2:$W$4</xm:f>
          </x14:formula1>
          <xm:sqref>D83</xm:sqref>
        </x14:dataValidation>
        <x14:dataValidation type="list" allowBlank="1" showInputMessage="1" showErrorMessage="1" promptTitle="Please choose relevant option" xr:uid="{99A302CD-C4A8-4EDA-8CF3-120742412FF4}">
          <x14:formula1>
            <xm:f>Lists!$X$2:$X$7</xm:f>
          </x14:formula1>
          <xm:sqref>D84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67782-25DE-4172-80AE-B81FD728F9D8}">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8.1093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398</v>
      </c>
      <c r="D3" s="60" t="str">
        <f>'SB2 Overview States Provinces'!C14</f>
        <v>…</v>
      </c>
      <c r="E3" s="275"/>
      <c r="G3" s="30"/>
      <c r="H3" s="30"/>
      <c r="I3" s="30"/>
      <c r="J3" s="30"/>
      <c r="K3" s="30"/>
    </row>
    <row r="4" spans="2:19" s="31" customFormat="1" ht="17.399999999999999"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Provinces'!D14</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125</v>
      </c>
      <c r="C122" s="255"/>
      <c r="D122" s="257">
        <f>D8*(D25+D32+D75+D85+D120)</f>
        <v>0</v>
      </c>
      <c r="E122" s="656"/>
      <c r="F122" s="657"/>
      <c r="G122" s="657"/>
      <c r="H122" s="658"/>
    </row>
  </sheetData>
  <sheetProtection algorithmName="SHA-512" hashValue="PxHXXZ7Dnpfobt3NKn1N+rvNqc3jeC0ZYN69eds8BgRtl7TVjlPZDTQOg3nk+OwEwl1GGt2tVw6aBoMZBKH6Bw==" saltValue="jY3Ce1queUUY/ijo94ju+w=="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81" priority="49"/>
  </conditionalFormatting>
  <conditionalFormatting sqref="D7">
    <cfRule type="containsText" dxfId="180" priority="27" operator="containsText" text="N">
      <formula>NOT(ISERROR(SEARCH("N",D7)))</formula>
    </cfRule>
  </conditionalFormatting>
  <conditionalFormatting sqref="D7">
    <cfRule type="containsText" dxfId="179" priority="28" operator="containsText" text="Y">
      <formula>NOT(ISERROR(SEARCH("Y",D7)))</formula>
    </cfRule>
  </conditionalFormatting>
  <conditionalFormatting sqref="D27:D31">
    <cfRule type="containsText" dxfId="178" priority="10" operator="containsText" text="Y">
      <formula>NOT(ISERROR(SEARCH("Y",D27)))</formula>
    </cfRule>
  </conditionalFormatting>
  <conditionalFormatting sqref="D23 D17 D28:D31">
    <cfRule type="containsText" dxfId="177" priority="11" operator="containsText" text="SOME">
      <formula>NOT(ISERROR(SEARCH("SOME",D17)))</formula>
    </cfRule>
  </conditionalFormatting>
  <conditionalFormatting sqref="D12">
    <cfRule type="containsText" dxfId="176" priority="9" operator="containsText" text="YES">
      <formula>NOT(ISERROR(SEARCH("YES",D12)))</formula>
    </cfRule>
  </conditionalFormatting>
  <conditionalFormatting sqref="D73">
    <cfRule type="containsText" dxfId="175" priority="8" operator="containsText" text="YES">
      <formula>NOT(ISERROR(SEARCH("YES",D73)))</formula>
    </cfRule>
  </conditionalFormatting>
  <conditionalFormatting sqref="D13">
    <cfRule type="containsText" dxfId="174" priority="7" operator="containsText" text="YES">
      <formula>NOT(ISERROR(SEARCH("YES",D13)))</formula>
    </cfRule>
  </conditionalFormatting>
  <conditionalFormatting sqref="D15:D16">
    <cfRule type="containsText" dxfId="173" priority="6" operator="containsText" text="YES">
      <formula>NOT(ISERROR(SEARCH("YES",D15)))</formula>
    </cfRule>
  </conditionalFormatting>
  <conditionalFormatting sqref="D18:D20">
    <cfRule type="containsText" dxfId="172" priority="5" operator="containsText" text="YES">
      <formula>NOT(ISERROR(SEARCH("YES",D18)))</formula>
    </cfRule>
  </conditionalFormatting>
  <conditionalFormatting sqref="D78">
    <cfRule type="containsText" dxfId="171" priority="4" operator="containsText" text="YES">
      <formula>NOT(ISERROR(SEARCH("YES",D78)))</formula>
    </cfRule>
  </conditionalFormatting>
  <conditionalFormatting sqref="D79:D80">
    <cfRule type="containsText" dxfId="170" priority="3" operator="containsText" text="YES">
      <formula>NOT(ISERROR(SEARCH("YES",D79)))</formula>
    </cfRule>
  </conditionalFormatting>
  <conditionalFormatting sqref="D82:D83">
    <cfRule type="containsText" dxfId="169" priority="2" operator="containsText" text="YES">
      <formula>NOT(ISERROR(SEARCH("YES",D82)))</formula>
    </cfRule>
  </conditionalFormatting>
  <conditionalFormatting sqref="D84">
    <cfRule type="containsText" dxfId="168" priority="1" operator="containsText" text="Monitoring via">
      <formula>NOT(ISERROR(SEARCH("Monitoring via",D84)))</formula>
    </cfRule>
  </conditionalFormatting>
  <dataValidations count="1">
    <dataValidation allowBlank="1" showInputMessage="1" showErrorMessage="1" promptTitle="Please enter other consideration" sqref="D70" xr:uid="{828713E4-8BFF-42D0-A7AB-B3A19AFF5D24}"/>
  </dataValidations>
  <hyperlinks>
    <hyperlink ref="E1" location="'CONTACT DETAILS'!A1" display="'CONTACT DETAILS'!A1" xr:uid="{410F9E80-52C8-4376-915D-40E54E4A5AB6}"/>
    <hyperlink ref="B1" location="'MAIN PAGE'!A1" display="'MAIN PAGE'!A1" xr:uid="{DC927BF9-8735-46C4-A91E-559FD0A1E0F5}"/>
    <hyperlink ref="D1" location="'SB2 Overview States Provinces'!A1" display="'SB2 Overview States Provinces'!A1" xr:uid="{88BE8A13-C362-4089-9216-9A3B71BE4236}"/>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3A1B6130-1837-4A69-A462-6C508D3D4FC2}">
          <x14:formula1>
            <xm:f>Lists!$R$2:$R$3</xm:f>
          </x14:formula1>
          <xm:sqref>D73</xm:sqref>
        </x14:dataValidation>
        <x14:dataValidation type="list" allowBlank="1" showInputMessage="1" showErrorMessage="1" promptTitle="For example:" xr:uid="{2B1AB354-BF7F-4B73-97E5-EA8AFF70FD67}">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03EC5A70-E337-4CA6-A6F6-225FBFC899E0}">
          <x14:formula1>
            <xm:f>Lists!$D$2:$D$4</xm:f>
          </x14:formula1>
          <xm:sqref>D13</xm:sqref>
        </x14:dataValidation>
        <x14:dataValidation type="list" allowBlank="1" showInputMessage="1" showErrorMessage="1" xr:uid="{6663ED16-825F-4A21-A616-D2E138F2EAA0}">
          <x14:formula1>
            <xm:f>Lists!$F$2:$F$4</xm:f>
          </x14:formula1>
          <xm:sqref>D16</xm:sqref>
        </x14:dataValidation>
        <x14:dataValidation type="list" allowBlank="1" showInputMessage="1" showErrorMessage="1" xr:uid="{13E6931B-F494-4884-8A7D-6DB43786D291}">
          <x14:formula1>
            <xm:f>Lists!$G$2:$G$4</xm:f>
          </x14:formula1>
          <xm:sqref>D18</xm:sqref>
        </x14:dataValidation>
        <x14:dataValidation type="list" allowBlank="1" showInputMessage="1" showErrorMessage="1" xr:uid="{6AFABFED-2939-4C91-BCB9-9FFC7C6FBCE8}">
          <x14:formula1>
            <xm:f>Lists!$H$2:$H$4</xm:f>
          </x14:formula1>
          <xm:sqref>D19</xm:sqref>
        </x14:dataValidation>
        <x14:dataValidation type="list" allowBlank="1" showInputMessage="1" showErrorMessage="1" xr:uid="{E37E382B-D668-40B7-990E-2611FB124473}">
          <x14:formula1>
            <xm:f>Lists!$I$2:$I$4</xm:f>
          </x14:formula1>
          <xm:sqref>D20</xm:sqref>
        </x14:dataValidation>
        <x14:dataValidation type="list" allowBlank="1" showInputMessage="1" showErrorMessage="1" xr:uid="{F3754669-A6F1-4702-AFCA-571E90843CC9}">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42C2184E-97C0-401A-9171-B123BA07FF57}">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094C175F-C3EA-4F5C-840D-72A3FE9A3775}">
          <x14:formula1>
            <xm:f>Lists!$A$2:$A$4</xm:f>
          </x14:formula1>
          <xm:sqref>D7</xm:sqref>
        </x14:dataValidation>
        <x14:dataValidation type="list" allowBlank="1" showInputMessage="1" showErrorMessage="1" xr:uid="{64D4255D-09B7-4E17-A135-3E48D9B7BB2D}">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25C4AA73-B0A6-4509-9718-162118C81420}">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3CB7A743-69DD-42E5-9F97-06FB0437D9AF}">
          <x14:formula1>
            <xm:f>Lists!$Q$2:$Q$12</xm:f>
          </x14:formula1>
          <xm:sqref>D61:D69</xm:sqref>
        </x14:dataValidation>
        <x14:dataValidation type="list" allowBlank="1" showInputMessage="1" showErrorMessage="1" error="Please select answer from the drop-down list" promptTitle="When defining requirements:" xr:uid="{9966E0CD-D6BE-4B14-B634-084002DD8BFE}">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2B15218-473E-4C01-9CE4-9A73F1EDF50A}">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57975A4-AA8B-455F-B9F2-A61C81D2770F}">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861744C-F687-4ADC-AF4F-1BCEFF827040}">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3BDA0BE-6D08-488B-82CB-FE01A904B672}">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D477BD1-B51E-414D-B086-10E38769D1FA}">
          <x14:formula1>
            <xm:f>Lists!$W$2:$W$4</xm:f>
          </x14:formula1>
          <xm:sqref>D83</xm:sqref>
        </x14:dataValidation>
        <x14:dataValidation type="list" allowBlank="1" showInputMessage="1" showErrorMessage="1" promptTitle="Please choose relevant option" xr:uid="{84536EBE-F193-439D-BABC-98F93AC2EDCD}">
          <x14:formula1>
            <xm:f>Lists!$X$2:$X$7</xm:f>
          </x14:formula1>
          <xm:sqref>D84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8B63-6CC3-4DE4-A44E-A60D3ABC2940}">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A83" sqref="A83"/>
    </sheetView>
  </sheetViews>
  <sheetFormatPr defaultColWidth="25.109375" defaultRowHeight="10.199999999999999" x14ac:dyDescent="0.3"/>
  <cols>
    <col min="1" max="1" width="15.5546875" style="1" customWidth="1"/>
    <col min="2" max="2" width="69" style="4" customWidth="1"/>
    <col min="3" max="3" width="11"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399</v>
      </c>
      <c r="D3" s="60" t="str">
        <f>'SB2 Overview States Provinces'!C15</f>
        <v>…</v>
      </c>
      <c r="E3" s="275"/>
      <c r="G3" s="30"/>
      <c r="H3" s="30"/>
      <c r="I3" s="30"/>
      <c r="J3" s="30"/>
      <c r="K3" s="30"/>
    </row>
    <row r="4" spans="2:19" s="31" customFormat="1" ht="14.4"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Provinces'!D15</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126</v>
      </c>
      <c r="C122" s="255"/>
      <c r="D122" s="257">
        <f>D8*(D25+D32+D75+D85+D120)</f>
        <v>0</v>
      </c>
      <c r="E122" s="656"/>
      <c r="F122" s="657"/>
      <c r="G122" s="657"/>
      <c r="H122" s="658"/>
    </row>
  </sheetData>
  <sheetProtection algorithmName="SHA-512" hashValue="YnlC3OT0IlM0d3oMq722fhPmORk+3Qo9xKC+ILNeIiQMvtRuShH1aa8w+r3dkRsl6HXTxP7NJ9XG09HQPgJ1Kg==" saltValue="rXJKJWIU6ogjpksgMtLZB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67" priority="49"/>
  </conditionalFormatting>
  <conditionalFormatting sqref="D7">
    <cfRule type="containsText" dxfId="166" priority="27" operator="containsText" text="N">
      <formula>NOT(ISERROR(SEARCH("N",D7)))</formula>
    </cfRule>
  </conditionalFormatting>
  <conditionalFormatting sqref="D7">
    <cfRule type="containsText" dxfId="165" priority="28" operator="containsText" text="Y">
      <formula>NOT(ISERROR(SEARCH("Y",D7)))</formula>
    </cfRule>
  </conditionalFormatting>
  <conditionalFormatting sqref="D27:D31">
    <cfRule type="containsText" dxfId="164" priority="10" operator="containsText" text="Y">
      <formula>NOT(ISERROR(SEARCH("Y",D27)))</formula>
    </cfRule>
  </conditionalFormatting>
  <conditionalFormatting sqref="D23 D17 D28:D31">
    <cfRule type="containsText" dxfId="163" priority="11" operator="containsText" text="SOME">
      <formula>NOT(ISERROR(SEARCH("SOME",D17)))</formula>
    </cfRule>
  </conditionalFormatting>
  <conditionalFormatting sqref="D12">
    <cfRule type="containsText" dxfId="162" priority="9" operator="containsText" text="YES">
      <formula>NOT(ISERROR(SEARCH("YES",D12)))</formula>
    </cfRule>
  </conditionalFormatting>
  <conditionalFormatting sqref="D73">
    <cfRule type="containsText" dxfId="161" priority="8" operator="containsText" text="YES">
      <formula>NOT(ISERROR(SEARCH("YES",D73)))</formula>
    </cfRule>
  </conditionalFormatting>
  <conditionalFormatting sqref="D13">
    <cfRule type="containsText" dxfId="160" priority="7" operator="containsText" text="YES">
      <formula>NOT(ISERROR(SEARCH("YES",D13)))</formula>
    </cfRule>
  </conditionalFormatting>
  <conditionalFormatting sqref="D15:D16">
    <cfRule type="containsText" dxfId="159" priority="6" operator="containsText" text="YES">
      <formula>NOT(ISERROR(SEARCH("YES",D15)))</formula>
    </cfRule>
  </conditionalFormatting>
  <conditionalFormatting sqref="D18:D20">
    <cfRule type="containsText" dxfId="158" priority="5" operator="containsText" text="YES">
      <formula>NOT(ISERROR(SEARCH("YES",D18)))</formula>
    </cfRule>
  </conditionalFormatting>
  <conditionalFormatting sqref="D78">
    <cfRule type="containsText" dxfId="157" priority="4" operator="containsText" text="YES">
      <formula>NOT(ISERROR(SEARCH("YES",D78)))</formula>
    </cfRule>
  </conditionalFormatting>
  <conditionalFormatting sqref="D79:D80">
    <cfRule type="containsText" dxfId="156" priority="3" operator="containsText" text="YES">
      <formula>NOT(ISERROR(SEARCH("YES",D79)))</formula>
    </cfRule>
  </conditionalFormatting>
  <conditionalFormatting sqref="D82:D83">
    <cfRule type="containsText" dxfId="155" priority="2" operator="containsText" text="YES">
      <formula>NOT(ISERROR(SEARCH("YES",D82)))</formula>
    </cfRule>
  </conditionalFormatting>
  <conditionalFormatting sqref="D84">
    <cfRule type="containsText" dxfId="154" priority="1" operator="containsText" text="Monitoring via">
      <formula>NOT(ISERROR(SEARCH("Monitoring via",D84)))</formula>
    </cfRule>
  </conditionalFormatting>
  <dataValidations count="1">
    <dataValidation allowBlank="1" showInputMessage="1" showErrorMessage="1" promptTitle="Please enter other consideration" sqref="D70" xr:uid="{24F23386-2C00-4E14-9DC5-3970A30438A0}"/>
  </dataValidations>
  <hyperlinks>
    <hyperlink ref="E1" location="'CONTACT DETAILS'!A1" display="'CONTACT DETAILS'!A1" xr:uid="{7634BB1B-B845-4D1E-AA7D-FAA13112690F}"/>
    <hyperlink ref="B1" location="'MAIN PAGE'!A1" display="'MAIN PAGE'!A1" xr:uid="{A61BD649-899B-4762-AE0C-F351870D7191}"/>
    <hyperlink ref="D1" location="'SB2 Overview States Provinces'!A1" display="'SB2 Overview States Provinces'!A1" xr:uid="{571C083D-0953-4512-9421-1C20D68B7502}"/>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7609D476-ED03-4320-9D08-E364CD66101B}">
          <x14:formula1>
            <xm:f>Lists!$R$2:$R$3</xm:f>
          </x14:formula1>
          <xm:sqref>D73</xm:sqref>
        </x14:dataValidation>
        <x14:dataValidation type="list" allowBlank="1" showInputMessage="1" showErrorMessage="1" promptTitle="For example:" xr:uid="{2068D8A1-F4ED-4EE0-892F-250770C4D70E}">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14768FA4-A4D7-4168-8BD6-E28A0429A28D}">
          <x14:formula1>
            <xm:f>Lists!$D$2:$D$4</xm:f>
          </x14:formula1>
          <xm:sqref>D13</xm:sqref>
        </x14:dataValidation>
        <x14:dataValidation type="list" allowBlank="1" showInputMessage="1" showErrorMessage="1" xr:uid="{443B2C8D-7CDD-4F1E-833D-DD93AB8D6199}">
          <x14:formula1>
            <xm:f>Lists!$F$2:$F$4</xm:f>
          </x14:formula1>
          <xm:sqref>D16</xm:sqref>
        </x14:dataValidation>
        <x14:dataValidation type="list" allowBlank="1" showInputMessage="1" showErrorMessage="1" xr:uid="{748B05F2-5C73-43B1-9EE9-3146FA5FB4E9}">
          <x14:formula1>
            <xm:f>Lists!$G$2:$G$4</xm:f>
          </x14:formula1>
          <xm:sqref>D18</xm:sqref>
        </x14:dataValidation>
        <x14:dataValidation type="list" allowBlank="1" showInputMessage="1" showErrorMessage="1" xr:uid="{AA8941F4-3BBA-4034-8787-E87032A5BEAF}">
          <x14:formula1>
            <xm:f>Lists!$H$2:$H$4</xm:f>
          </x14:formula1>
          <xm:sqref>D19</xm:sqref>
        </x14:dataValidation>
        <x14:dataValidation type="list" allowBlank="1" showInputMessage="1" showErrorMessage="1" xr:uid="{2E74961D-B6DC-40C7-B91A-6D33CA228616}">
          <x14:formula1>
            <xm:f>Lists!$I$2:$I$4</xm:f>
          </x14:formula1>
          <xm:sqref>D20</xm:sqref>
        </x14:dataValidation>
        <x14:dataValidation type="list" allowBlank="1" showInputMessage="1" showErrorMessage="1" xr:uid="{F04919D5-9F85-43DF-B4FE-48AFCBB7FAC6}">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D174BC13-E86F-4838-9A55-FAB69D5EE2D0}">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D9CC71F2-A4B2-40FA-9ADB-6A0722CAC249}">
          <x14:formula1>
            <xm:f>Lists!$A$2:$A$4</xm:f>
          </x14:formula1>
          <xm:sqref>D7</xm:sqref>
        </x14:dataValidation>
        <x14:dataValidation type="list" allowBlank="1" showInputMessage="1" showErrorMessage="1" xr:uid="{2504EDE5-15EF-461E-9C1E-D7147E934688}">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85514681-6846-4CDA-9E78-378B0594F96E}">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7B5DA537-829E-4759-8C38-407BB3431B2F}">
          <x14:formula1>
            <xm:f>Lists!$Q$2:$Q$12</xm:f>
          </x14:formula1>
          <xm:sqref>D61:D69</xm:sqref>
        </x14:dataValidation>
        <x14:dataValidation type="list" allowBlank="1" showInputMessage="1" showErrorMessage="1" error="Please select answer from the drop-down list" promptTitle="When defining requirements:" xr:uid="{F902209B-DEE6-4A8F-9FDF-30DB13BE8BD9}">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74C5258-D680-414A-B047-405A3E1D9DB0}">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143FC99-DC58-4563-8602-DE90F8DAA8A4}">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57C236F-1330-4DB9-A246-B3632EACA740}">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F755229-776B-46A7-8A70-ED9E2CE488B3}">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C438B809-3DFD-46BE-8B98-C550864A407D}">
          <x14:formula1>
            <xm:f>Lists!$W$2:$W$4</xm:f>
          </x14:formula1>
          <xm:sqref>D83</xm:sqref>
        </x14:dataValidation>
        <x14:dataValidation type="list" allowBlank="1" showInputMessage="1" showErrorMessage="1" promptTitle="Please choose relevant option" xr:uid="{9625EF79-E5F7-481A-BFC9-5BEFB4F514E9}">
          <x14:formula1>
            <xm:f>Lists!$X$2:$X$7</xm:f>
          </x14:formula1>
          <xm:sqref>D84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FB5FA-FC53-4E25-B4C5-FB38283FA7F6}">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A5" sqref="A5"/>
    </sheetView>
  </sheetViews>
  <sheetFormatPr defaultColWidth="25.109375" defaultRowHeight="10.199999999999999" x14ac:dyDescent="0.3"/>
  <cols>
    <col min="1" max="1" width="15.5546875" style="1" customWidth="1"/>
    <col min="2" max="2" width="69" style="4" customWidth="1"/>
    <col min="3" max="3" width="11.1093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402</v>
      </c>
      <c r="D3" s="60" t="str">
        <f>'SB2 Overview States Provinces'!C16</f>
        <v>…</v>
      </c>
      <c r="E3" s="275"/>
      <c r="G3" s="30"/>
      <c r="H3" s="30"/>
      <c r="I3" s="30"/>
      <c r="J3" s="30"/>
      <c r="K3" s="30"/>
    </row>
    <row r="4" spans="2:19" s="31" customFormat="1" ht="11.4"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Provinces'!D16</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127</v>
      </c>
      <c r="C122" s="255"/>
      <c r="D122" s="257">
        <f>D8*(D25+D32+D75+D85+D120)</f>
        <v>0</v>
      </c>
      <c r="E122" s="656"/>
      <c r="F122" s="657"/>
      <c r="G122" s="657"/>
      <c r="H122" s="658"/>
    </row>
  </sheetData>
  <sheetProtection algorithmName="SHA-512" hashValue="TZJYrB+qKQiuNTBQC5D7Br7zZaK9LfO9Oqf9Uku/zzEQvcRPVQ6w+2+pBVk3gDYslw3Hl9HGgqQQ68fJFNqqrg==" saltValue="Rzh6bo90P+BSKKNwW5C5bQ=="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53" priority="49"/>
  </conditionalFormatting>
  <conditionalFormatting sqref="D7">
    <cfRule type="containsText" dxfId="152" priority="27" operator="containsText" text="N">
      <formula>NOT(ISERROR(SEARCH("N",D7)))</formula>
    </cfRule>
  </conditionalFormatting>
  <conditionalFormatting sqref="D7">
    <cfRule type="containsText" dxfId="151" priority="28" operator="containsText" text="Y">
      <formula>NOT(ISERROR(SEARCH("Y",D7)))</formula>
    </cfRule>
  </conditionalFormatting>
  <conditionalFormatting sqref="D27:D31">
    <cfRule type="containsText" dxfId="150" priority="10" operator="containsText" text="Y">
      <formula>NOT(ISERROR(SEARCH("Y",D27)))</formula>
    </cfRule>
  </conditionalFormatting>
  <conditionalFormatting sqref="D23 D17 D28:D31">
    <cfRule type="containsText" dxfId="149" priority="11" operator="containsText" text="SOME">
      <formula>NOT(ISERROR(SEARCH("SOME",D17)))</formula>
    </cfRule>
  </conditionalFormatting>
  <conditionalFormatting sqref="D12">
    <cfRule type="containsText" dxfId="148" priority="9" operator="containsText" text="YES">
      <formula>NOT(ISERROR(SEARCH("YES",D12)))</formula>
    </cfRule>
  </conditionalFormatting>
  <conditionalFormatting sqref="D73">
    <cfRule type="containsText" dxfId="147" priority="8" operator="containsText" text="YES">
      <formula>NOT(ISERROR(SEARCH("YES",D73)))</formula>
    </cfRule>
  </conditionalFormatting>
  <conditionalFormatting sqref="D13">
    <cfRule type="containsText" dxfId="146" priority="7" operator="containsText" text="YES">
      <formula>NOT(ISERROR(SEARCH("YES",D13)))</formula>
    </cfRule>
  </conditionalFormatting>
  <conditionalFormatting sqref="D15:D16">
    <cfRule type="containsText" dxfId="145" priority="6" operator="containsText" text="YES">
      <formula>NOT(ISERROR(SEARCH("YES",D15)))</formula>
    </cfRule>
  </conditionalFormatting>
  <conditionalFormatting sqref="D18:D20">
    <cfRule type="containsText" dxfId="144" priority="5" operator="containsText" text="YES">
      <formula>NOT(ISERROR(SEARCH("YES",D18)))</formula>
    </cfRule>
  </conditionalFormatting>
  <conditionalFormatting sqref="D78">
    <cfRule type="containsText" dxfId="143" priority="4" operator="containsText" text="YES">
      <formula>NOT(ISERROR(SEARCH("YES",D78)))</formula>
    </cfRule>
  </conditionalFormatting>
  <conditionalFormatting sqref="D79:D80">
    <cfRule type="containsText" dxfId="142" priority="3" operator="containsText" text="YES">
      <formula>NOT(ISERROR(SEARCH("YES",D79)))</formula>
    </cfRule>
  </conditionalFormatting>
  <conditionalFormatting sqref="D82:D83">
    <cfRule type="containsText" dxfId="141" priority="2" operator="containsText" text="YES">
      <formula>NOT(ISERROR(SEARCH("YES",D82)))</formula>
    </cfRule>
  </conditionalFormatting>
  <conditionalFormatting sqref="D84">
    <cfRule type="containsText" dxfId="140" priority="1" operator="containsText" text="Monitoring via">
      <formula>NOT(ISERROR(SEARCH("Monitoring via",D84)))</formula>
    </cfRule>
  </conditionalFormatting>
  <dataValidations count="1">
    <dataValidation allowBlank="1" showInputMessage="1" showErrorMessage="1" promptTitle="Please enter other consideration" sqref="D70" xr:uid="{08D6ED61-0317-4031-908D-D13E53ADEBF5}"/>
  </dataValidations>
  <hyperlinks>
    <hyperlink ref="E1" location="'CONTACT DETAILS'!A1" display="'CONTACT DETAILS'!A1" xr:uid="{861CDF78-9319-43C5-AA3C-B54FA185393B}"/>
    <hyperlink ref="B1" location="'MAIN PAGE'!A1" display="'MAIN PAGE'!A1" xr:uid="{12E6D8D2-7487-407F-845B-5858D8DF8ACE}"/>
    <hyperlink ref="D1" location="'SB2 Overview States Provinces'!A1" display="'SB2 Overview States Provinces'!A1" xr:uid="{8F286309-220C-4968-9A40-19CA8D162518}"/>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4A1B1201-F911-4AC8-84D3-DC1E8D03324F}">
          <x14:formula1>
            <xm:f>Lists!$R$2:$R$3</xm:f>
          </x14:formula1>
          <xm:sqref>D73</xm:sqref>
        </x14:dataValidation>
        <x14:dataValidation type="list" allowBlank="1" showInputMessage="1" showErrorMessage="1" promptTitle="For example:" xr:uid="{02B076EB-AFD1-4BFF-A98C-06F39173BF24}">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2B1E7918-A44B-4B34-8D18-38C1800C44CD}">
          <x14:formula1>
            <xm:f>Lists!$D$2:$D$4</xm:f>
          </x14:formula1>
          <xm:sqref>D13</xm:sqref>
        </x14:dataValidation>
        <x14:dataValidation type="list" allowBlank="1" showInputMessage="1" showErrorMessage="1" xr:uid="{0DC107EB-930A-45C0-98E0-F24A44DA1A84}">
          <x14:formula1>
            <xm:f>Lists!$F$2:$F$4</xm:f>
          </x14:formula1>
          <xm:sqref>D16</xm:sqref>
        </x14:dataValidation>
        <x14:dataValidation type="list" allowBlank="1" showInputMessage="1" showErrorMessage="1" xr:uid="{CCDB05FA-E995-4627-A22C-308A1F9879BF}">
          <x14:formula1>
            <xm:f>Lists!$G$2:$G$4</xm:f>
          </x14:formula1>
          <xm:sqref>D18</xm:sqref>
        </x14:dataValidation>
        <x14:dataValidation type="list" allowBlank="1" showInputMessage="1" showErrorMessage="1" xr:uid="{16AC03BB-EC21-42FC-962D-E779BD4D1AE2}">
          <x14:formula1>
            <xm:f>Lists!$H$2:$H$4</xm:f>
          </x14:formula1>
          <xm:sqref>D19</xm:sqref>
        </x14:dataValidation>
        <x14:dataValidation type="list" allowBlank="1" showInputMessage="1" showErrorMessage="1" xr:uid="{5F40C03B-DEEB-4EB7-9918-D590E70F7B7F}">
          <x14:formula1>
            <xm:f>Lists!$I$2:$I$4</xm:f>
          </x14:formula1>
          <xm:sqref>D20</xm:sqref>
        </x14:dataValidation>
        <x14:dataValidation type="list" allowBlank="1" showInputMessage="1" showErrorMessage="1" xr:uid="{0A51E58B-D20E-4E56-99F0-F0E5E635B941}">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ABACD133-96B8-45A2-8C9C-506214A62133}">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8039347A-65C9-426C-9D42-C8CC50116F81}">
          <x14:formula1>
            <xm:f>Lists!$A$2:$A$4</xm:f>
          </x14:formula1>
          <xm:sqref>D7</xm:sqref>
        </x14:dataValidation>
        <x14:dataValidation type="list" allowBlank="1" showInputMessage="1" showErrorMessage="1" xr:uid="{C59F7208-09DA-4EA2-A675-349D882E0927}">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2A1BF6D4-D69E-4D49-98A6-1AA58783F6F0}">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553EEC02-8EAC-4738-B3EC-02FAD6EE63C6}">
          <x14:formula1>
            <xm:f>Lists!$Q$2:$Q$12</xm:f>
          </x14:formula1>
          <xm:sqref>D61:D69</xm:sqref>
        </x14:dataValidation>
        <x14:dataValidation type="list" allowBlank="1" showInputMessage="1" showErrorMessage="1" error="Please select answer from the drop-down list" promptTitle="When defining requirements:" xr:uid="{D9AD37F9-6822-4CBA-B091-CBEF625B3C2B}">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8415F92-923F-49A3-B537-3B68B5B8FE33}">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7B6F4E7D-8432-4FF2-8536-4289C7EFD306}">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8A71EC2-0419-4A68-B42D-DD3D31CAFA8B}">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CDA861D-4E7B-4E90-A394-8954F1D9B354}">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77743545-5891-4C44-98C7-F26A4087CFE1}">
          <x14:formula1>
            <xm:f>Lists!$W$2:$W$4</xm:f>
          </x14:formula1>
          <xm:sqref>D83</xm:sqref>
        </x14:dataValidation>
        <x14:dataValidation type="list" allowBlank="1" showInputMessage="1" showErrorMessage="1" promptTitle="Please choose relevant option" xr:uid="{954191B7-A2E0-4BEE-8706-9647560EAB06}">
          <x14:formula1>
            <xm:f>Lists!$X$2:$X$7</xm:f>
          </x14:formula1>
          <xm:sqref>D84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94098-231E-4932-ABC5-C5D1B195E971}">
  <sheetPr codeName="Sheet6"/>
  <dimension ref="B1:S122"/>
  <sheetViews>
    <sheetView showGridLines="0" zoomScaleNormal="100" workbookViewId="0">
      <pane ySplit="3" topLeftCell="A4" activePane="bottomLeft" state="frozen"/>
      <selection pane="bottomLeft" activeCell="A5" sqref="A5"/>
    </sheetView>
  </sheetViews>
  <sheetFormatPr defaultColWidth="25.109375" defaultRowHeight="10.199999999999999" x14ac:dyDescent="0.3"/>
  <cols>
    <col min="1" max="1" width="15.5546875" style="1" customWidth="1"/>
    <col min="2" max="2" width="69" style="4" customWidth="1"/>
    <col min="3" max="3" width="10.5546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0.399999999999999" customHeight="1" thickTop="1" x14ac:dyDescent="0.3"/>
    <row r="3" spans="2:19" s="31" customFormat="1" ht="32.4" customHeight="1" x14ac:dyDescent="0.3">
      <c r="B3" s="29" t="s">
        <v>129</v>
      </c>
      <c r="D3" s="60" t="str">
        <f>'SB3 Overview of cities'!C7</f>
        <v>…</v>
      </c>
      <c r="E3" s="275"/>
      <c r="G3" s="30"/>
      <c r="H3" s="30"/>
      <c r="I3" s="30"/>
      <c r="J3" s="30"/>
      <c r="K3" s="30"/>
    </row>
    <row r="4" spans="2:19" s="31" customFormat="1" ht="17.399999999999999"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cities'!D7</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128</v>
      </c>
      <c r="C122" s="255"/>
      <c r="D122" s="257">
        <f>D8*(D25+D32+D75+D85+D120)</f>
        <v>0</v>
      </c>
      <c r="E122" s="656"/>
      <c r="F122" s="657"/>
      <c r="G122" s="657"/>
      <c r="H122" s="658"/>
    </row>
  </sheetData>
  <sheetProtection algorithmName="SHA-512" hashValue="6Bxdj5H/wopk0SJjcTmQoQ+awu18amaL9gyZpsbN75QBQStltFxnjj5dlaDERcoPZsF3cayCK4Par1H4VUNnZg==" saltValue="lCc2V8PMkVDRJV1zhHq/lQ=="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39" priority="49"/>
  </conditionalFormatting>
  <conditionalFormatting sqref="D7">
    <cfRule type="containsText" dxfId="138" priority="27" operator="containsText" text="N">
      <formula>NOT(ISERROR(SEARCH("N",D7)))</formula>
    </cfRule>
  </conditionalFormatting>
  <conditionalFormatting sqref="D7">
    <cfRule type="containsText" dxfId="137" priority="28" operator="containsText" text="Y">
      <formula>NOT(ISERROR(SEARCH("Y",D7)))</formula>
    </cfRule>
  </conditionalFormatting>
  <conditionalFormatting sqref="D27:D31">
    <cfRule type="containsText" dxfId="136" priority="10" operator="containsText" text="Y">
      <formula>NOT(ISERROR(SEARCH("Y",D27)))</formula>
    </cfRule>
  </conditionalFormatting>
  <conditionalFormatting sqref="D23 D17 D28:D31">
    <cfRule type="containsText" dxfId="135" priority="11" operator="containsText" text="SOME">
      <formula>NOT(ISERROR(SEARCH("SOME",D17)))</formula>
    </cfRule>
  </conditionalFormatting>
  <conditionalFormatting sqref="D12">
    <cfRule type="containsText" dxfId="134" priority="9" operator="containsText" text="YES">
      <formula>NOT(ISERROR(SEARCH("YES",D12)))</formula>
    </cfRule>
  </conditionalFormatting>
  <conditionalFormatting sqref="D73">
    <cfRule type="containsText" dxfId="133" priority="8" operator="containsText" text="YES">
      <formula>NOT(ISERROR(SEARCH("YES",D73)))</formula>
    </cfRule>
  </conditionalFormatting>
  <conditionalFormatting sqref="D13">
    <cfRule type="containsText" dxfId="132" priority="7" operator="containsText" text="YES">
      <formula>NOT(ISERROR(SEARCH("YES",D13)))</formula>
    </cfRule>
  </conditionalFormatting>
  <conditionalFormatting sqref="D15:D16">
    <cfRule type="containsText" dxfId="131" priority="6" operator="containsText" text="YES">
      <formula>NOT(ISERROR(SEARCH("YES",D15)))</formula>
    </cfRule>
  </conditionalFormatting>
  <conditionalFormatting sqref="D18:D20">
    <cfRule type="containsText" dxfId="130" priority="5" operator="containsText" text="YES">
      <formula>NOT(ISERROR(SEARCH("YES",D18)))</formula>
    </cfRule>
  </conditionalFormatting>
  <conditionalFormatting sqref="D78">
    <cfRule type="containsText" dxfId="129" priority="4" operator="containsText" text="YES">
      <formula>NOT(ISERROR(SEARCH("YES",D78)))</formula>
    </cfRule>
  </conditionalFormatting>
  <conditionalFormatting sqref="D79:D80">
    <cfRule type="containsText" dxfId="128" priority="3" operator="containsText" text="YES">
      <formula>NOT(ISERROR(SEARCH("YES",D79)))</formula>
    </cfRule>
  </conditionalFormatting>
  <conditionalFormatting sqref="D82:D83">
    <cfRule type="containsText" dxfId="127" priority="2" operator="containsText" text="YES">
      <formula>NOT(ISERROR(SEARCH("YES",D82)))</formula>
    </cfRule>
  </conditionalFormatting>
  <conditionalFormatting sqref="D84">
    <cfRule type="containsText" dxfId="126" priority="1" operator="containsText" text="Monitoring via">
      <formula>NOT(ISERROR(SEARCH("Monitoring via",D84)))</formula>
    </cfRule>
  </conditionalFormatting>
  <dataValidations count="1">
    <dataValidation allowBlank="1" showInputMessage="1" showErrorMessage="1" promptTitle="Please enter other consideration" sqref="D70" xr:uid="{132F7542-4B7B-4D78-9FA9-88A3FA944C1F}"/>
  </dataValidations>
  <hyperlinks>
    <hyperlink ref="D1" location="'SB3 Overview of cities'!A1" display="'SB3 Overview of cities'!A1" xr:uid="{F766BB31-C640-4007-B118-699B77F45819}"/>
    <hyperlink ref="E1" location="'CONTACT DETAILS'!A1" display="'CONTACT DETAILS'!A1" xr:uid="{12090DC3-F2BD-4CC7-B765-649B65103CD9}"/>
    <hyperlink ref="B1" location="'MAIN PAGE'!A1" display="'MAIN PAGE'!A1" xr:uid="{FE035C34-D59B-42A5-A775-FF212B2491EB}"/>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698962B5-57A5-4801-92DD-56F5A4B2F7BB}">
          <x14:formula1>
            <xm:f>Lists!$R$2:$R$3</xm:f>
          </x14:formula1>
          <xm:sqref>D73</xm:sqref>
        </x14:dataValidation>
        <x14:dataValidation type="list" allowBlank="1" showInputMessage="1" showErrorMessage="1" promptTitle="For example:" xr:uid="{B84C230C-5FC3-40DD-A93D-5CA6C1E9EE48}">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6E951013-0E89-446D-B442-47223B31A46D}">
          <x14:formula1>
            <xm:f>Lists!$D$2:$D$4</xm:f>
          </x14:formula1>
          <xm:sqref>D13</xm:sqref>
        </x14:dataValidation>
        <x14:dataValidation type="list" allowBlank="1" showInputMessage="1" showErrorMessage="1" xr:uid="{E22D929B-9067-4A12-A7FE-BB9599A1E760}">
          <x14:formula1>
            <xm:f>Lists!$F$2:$F$4</xm:f>
          </x14:formula1>
          <xm:sqref>D16</xm:sqref>
        </x14:dataValidation>
        <x14:dataValidation type="list" allowBlank="1" showInputMessage="1" showErrorMessage="1" xr:uid="{7D9FD1AB-F9A6-4CA7-8798-5905147D721F}">
          <x14:formula1>
            <xm:f>Lists!$G$2:$G$4</xm:f>
          </x14:formula1>
          <xm:sqref>D18</xm:sqref>
        </x14:dataValidation>
        <x14:dataValidation type="list" allowBlank="1" showInputMessage="1" showErrorMessage="1" xr:uid="{B8A7EA85-33C6-48D7-841B-CCC6B8F73D74}">
          <x14:formula1>
            <xm:f>Lists!$H$2:$H$4</xm:f>
          </x14:formula1>
          <xm:sqref>D19</xm:sqref>
        </x14:dataValidation>
        <x14:dataValidation type="list" allowBlank="1" showInputMessage="1" showErrorMessage="1" xr:uid="{0038B34A-E27D-48D7-97A5-B7A8C8B18DE4}">
          <x14:formula1>
            <xm:f>Lists!$I$2:$I$4</xm:f>
          </x14:formula1>
          <xm:sqref>D20</xm:sqref>
        </x14:dataValidation>
        <x14:dataValidation type="list" allowBlank="1" showInputMessage="1" showErrorMessage="1" xr:uid="{7F7157E6-035F-4CA8-83DC-8E3E52466C8A}">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0661DC5B-F460-431F-ACE2-CE411A09849E}">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52565008-5B3F-4A5C-83CE-2BA289DB4A9E}">
          <x14:formula1>
            <xm:f>Lists!$A$2:$A$4</xm:f>
          </x14:formula1>
          <xm:sqref>D7</xm:sqref>
        </x14:dataValidation>
        <x14:dataValidation type="list" allowBlank="1" showInputMessage="1" showErrorMessage="1" xr:uid="{BE92C335-0FD9-4761-B7DC-AE7E8CA9DFC2}">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FFA1DF49-E167-4A5B-9D50-1A8D4C0E91E0}">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E33A167B-E82A-4F51-94F7-D24B4956DC00}">
          <x14:formula1>
            <xm:f>Lists!$Q$2:$Q$12</xm:f>
          </x14:formula1>
          <xm:sqref>D61:D69</xm:sqref>
        </x14:dataValidation>
        <x14:dataValidation type="list" allowBlank="1" showInputMessage="1" showErrorMessage="1" error="Please select answer from the drop-down list" promptTitle="When defining requirements:" xr:uid="{FE3767D2-5606-4372-99F7-4A083E0D2F7A}">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E136E28-20D2-407A-AF63-3532352E8C5D}">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51C470A-789B-4A4C-AD63-0838B8372722}">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F17F795-16FE-4B0E-AD34-006272DE5870}">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33D28AF-4E49-4FDA-BE4A-F8227220A35F}">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0FF5B91-7716-4B24-81EE-8668400B88A5}">
          <x14:formula1>
            <xm:f>Lists!$W$2:$W$4</xm:f>
          </x14:formula1>
          <xm:sqref>D83</xm:sqref>
        </x14:dataValidation>
        <x14:dataValidation type="list" allowBlank="1" showInputMessage="1" showErrorMessage="1" promptTitle="Please choose relevant option" xr:uid="{4061A053-6B83-4414-89CF-8914BBF0FCDE}">
          <x14:formula1>
            <xm:f>Lists!$X$2:$X$7</xm:f>
          </x14:formula1>
          <xm:sqref>D84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E2B4-BF37-40AA-8EF6-C7C392EDE8C0}">
  <sheetPr codeName="Sheet7"/>
  <dimension ref="B1:S122"/>
  <sheetViews>
    <sheetView showGridLines="0" zoomScaleNormal="100" workbookViewId="0">
      <pane ySplit="3" topLeftCell="A4" activePane="bottomLeft" state="frozen"/>
      <selection pane="bottomLeft" activeCell="A86" sqref="A86:XFD118"/>
    </sheetView>
  </sheetViews>
  <sheetFormatPr defaultColWidth="25.109375" defaultRowHeight="10.199999999999999" x14ac:dyDescent="0.3"/>
  <cols>
    <col min="1" max="1" width="15.5546875" style="1" customWidth="1"/>
    <col min="2" max="2" width="69" style="4" customWidth="1"/>
    <col min="3" max="3" width="11.88671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130</v>
      </c>
      <c r="D3" s="60" t="str">
        <f>'SB3 Overview of cities'!C8</f>
        <v>…</v>
      </c>
      <c r="E3" s="275"/>
      <c r="G3" s="30"/>
      <c r="H3" s="30"/>
      <c r="I3" s="30"/>
      <c r="J3" s="30"/>
      <c r="K3" s="30"/>
    </row>
    <row r="4" spans="2:19" s="31" customFormat="1" ht="15.6"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cities'!D8</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131</v>
      </c>
      <c r="C122" s="255"/>
      <c r="D122" s="257">
        <f>D8*(D25+D32+D75+D85+D120)</f>
        <v>0</v>
      </c>
      <c r="E122" s="656"/>
      <c r="F122" s="657"/>
      <c r="G122" s="657"/>
      <c r="H122" s="658"/>
    </row>
  </sheetData>
  <sheetProtection algorithmName="SHA-512" hashValue="fUdz1O50zd+eQOVK4D0nEnPA5R66AB++ULpkS1i6vhchrGr9D4jffkvxijE0H+OpYQoPHVN+9Fkpijryik+/YA==" saltValue="rJ5RbaA5ZSy8Eft2al95P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25" priority="49"/>
  </conditionalFormatting>
  <conditionalFormatting sqref="D7">
    <cfRule type="containsText" dxfId="124" priority="27" operator="containsText" text="N">
      <formula>NOT(ISERROR(SEARCH("N",D7)))</formula>
    </cfRule>
  </conditionalFormatting>
  <conditionalFormatting sqref="D7">
    <cfRule type="containsText" dxfId="123" priority="28" operator="containsText" text="Y">
      <formula>NOT(ISERROR(SEARCH("Y",D7)))</formula>
    </cfRule>
  </conditionalFormatting>
  <conditionalFormatting sqref="D27:D31">
    <cfRule type="containsText" dxfId="122" priority="10" operator="containsText" text="Y">
      <formula>NOT(ISERROR(SEARCH("Y",D27)))</formula>
    </cfRule>
  </conditionalFormatting>
  <conditionalFormatting sqref="D23 D17 D28:D31">
    <cfRule type="containsText" dxfId="121" priority="11" operator="containsText" text="SOME">
      <formula>NOT(ISERROR(SEARCH("SOME",D17)))</formula>
    </cfRule>
  </conditionalFormatting>
  <conditionalFormatting sqref="D12">
    <cfRule type="containsText" dxfId="120" priority="9" operator="containsText" text="YES">
      <formula>NOT(ISERROR(SEARCH("YES",D12)))</formula>
    </cfRule>
  </conditionalFormatting>
  <conditionalFormatting sqref="D73">
    <cfRule type="containsText" dxfId="119" priority="8" operator="containsText" text="YES">
      <formula>NOT(ISERROR(SEARCH("YES",D73)))</formula>
    </cfRule>
  </conditionalFormatting>
  <conditionalFormatting sqref="D13">
    <cfRule type="containsText" dxfId="118" priority="7" operator="containsText" text="YES">
      <formula>NOT(ISERROR(SEARCH("YES",D13)))</formula>
    </cfRule>
  </conditionalFormatting>
  <conditionalFormatting sqref="D15:D16">
    <cfRule type="containsText" dxfId="117" priority="6" operator="containsText" text="YES">
      <formula>NOT(ISERROR(SEARCH("YES",D15)))</formula>
    </cfRule>
  </conditionalFormatting>
  <conditionalFormatting sqref="D18:D20">
    <cfRule type="containsText" dxfId="116" priority="5" operator="containsText" text="YES">
      <formula>NOT(ISERROR(SEARCH("YES",D18)))</formula>
    </cfRule>
  </conditionalFormatting>
  <conditionalFormatting sqref="D78">
    <cfRule type="containsText" dxfId="115" priority="4" operator="containsText" text="YES">
      <formula>NOT(ISERROR(SEARCH("YES",D78)))</formula>
    </cfRule>
  </conditionalFormatting>
  <conditionalFormatting sqref="D79:D80">
    <cfRule type="containsText" dxfId="114" priority="3" operator="containsText" text="YES">
      <formula>NOT(ISERROR(SEARCH("YES",D79)))</formula>
    </cfRule>
  </conditionalFormatting>
  <conditionalFormatting sqref="D82:D83">
    <cfRule type="containsText" dxfId="113" priority="2" operator="containsText" text="YES">
      <formula>NOT(ISERROR(SEARCH("YES",D82)))</formula>
    </cfRule>
  </conditionalFormatting>
  <conditionalFormatting sqref="D84">
    <cfRule type="containsText" dxfId="112" priority="1" operator="containsText" text="Monitoring via">
      <formula>NOT(ISERROR(SEARCH("Monitoring via",D84)))</formula>
    </cfRule>
  </conditionalFormatting>
  <dataValidations count="1">
    <dataValidation allowBlank="1" showInputMessage="1" showErrorMessage="1" promptTitle="Please enter other consideration" sqref="D70" xr:uid="{FF3712A0-7D04-4382-B0E1-130C73021AC5}"/>
  </dataValidations>
  <hyperlinks>
    <hyperlink ref="D1" location="'SB3 Overview of cities'!A1" display="'SB3 Overview of cities'!A1" xr:uid="{8362FF6C-4870-4C71-84BE-E5C753FB764C}"/>
    <hyperlink ref="E1" location="'CONTACT DETAILS'!A1" display="'CONTACT DETAILS'!A1" xr:uid="{923A4030-3128-4E87-A942-46F53ABF783F}"/>
    <hyperlink ref="B1" location="'MAIN PAGE'!A1" display="'MAIN PAGE'!A1" xr:uid="{B0BC6E86-3A64-4A33-9804-821EBEE79AA3}"/>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95BBFFDB-E1A9-46D9-BACD-5B13E106C146}">
          <x14:formula1>
            <xm:f>Lists!$R$2:$R$3</xm:f>
          </x14:formula1>
          <xm:sqref>D73</xm:sqref>
        </x14:dataValidation>
        <x14:dataValidation type="list" allowBlank="1" showInputMessage="1" showErrorMessage="1" promptTitle="For example:" xr:uid="{87E3F0D4-6DB5-496E-BDD6-EDC206F84513}">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70A46489-5F0C-4A10-9F22-4AD368542022}">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27E91652-9C13-46E5-BED6-8E3E50320CCE}">
          <x14:formula1>
            <xm:f>Lists!$O$2:$O$25</xm:f>
          </x14:formula1>
          <xm:sqref>D37:D54</xm:sqref>
        </x14:dataValidation>
        <x14:dataValidation type="list" allowBlank="1" showInputMessage="1" showErrorMessage="1" xr:uid="{B3AD6C22-EE28-4586-B143-EBDBB98D879E}">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073D5A82-9B12-4469-8791-04D03365D784}">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9D5BAC0E-A079-44FC-9C4B-67E963F10B4B}">
          <x14:formula1>
            <xm:f>Lists!$L$2:$L$4</xm:f>
          </x14:formula1>
          <xm:sqref>D27:D31</xm:sqref>
        </x14:dataValidation>
        <x14:dataValidation type="list" allowBlank="1" showInputMessage="1" showErrorMessage="1" xr:uid="{01587069-38A7-4344-B393-72918043AF17}">
          <x14:formula1>
            <xm:f>Lists!$E$2:$E$4</xm:f>
          </x14:formula1>
          <xm:sqref>D15</xm:sqref>
        </x14:dataValidation>
        <x14:dataValidation type="list" allowBlank="1" showInputMessage="1" showErrorMessage="1" xr:uid="{660045D3-0666-462B-811B-9EB679F958D9}">
          <x14:formula1>
            <xm:f>Lists!$I$2:$I$4</xm:f>
          </x14:formula1>
          <xm:sqref>D20</xm:sqref>
        </x14:dataValidation>
        <x14:dataValidation type="list" allowBlank="1" showInputMessage="1" showErrorMessage="1" xr:uid="{AE2FEEB2-053F-473F-899D-A48ED4C48A22}">
          <x14:formula1>
            <xm:f>Lists!$H$2:$H$4</xm:f>
          </x14:formula1>
          <xm:sqref>D19</xm:sqref>
        </x14:dataValidation>
        <x14:dataValidation type="list" allowBlank="1" showInputMessage="1" showErrorMessage="1" xr:uid="{32BC12FE-7C20-4ADD-8014-87174004500C}">
          <x14:formula1>
            <xm:f>Lists!$G$2:$G$4</xm:f>
          </x14:formula1>
          <xm:sqref>D18</xm:sqref>
        </x14:dataValidation>
        <x14:dataValidation type="list" allowBlank="1" showInputMessage="1" showErrorMessage="1" xr:uid="{87BCA514-AC48-43F5-BBB8-4B8A78D950B3}">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D36EE4BD-EB67-42C3-B3C1-C926299555A6}">
          <x14:formula1>
            <xm:f>Lists!$D$2:$D$4</xm:f>
          </x14:formula1>
          <xm:sqref>D13</xm:sqref>
        </x14:dataValidation>
        <x14:dataValidation type="list" allowBlank="1" showInputMessage="1" showErrorMessage="1" error="Please select answer from the drop-down list" promptTitle="When defining requirements:" xr:uid="{DEC13DB2-012C-439F-947A-F34DB6A55715}">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6E01663D-01BF-424F-B361-776AFB407DC5}">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685702F9-C7F8-42F9-AF42-FFDB16377028}">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64BCB933-4E77-4EEC-8C83-1A33500A8C24}">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7E31453-105A-4435-A474-93FA8FDF0234}">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26D54C4-8F97-4018-A4C2-1A38657741AC}">
          <x14:formula1>
            <xm:f>Lists!$W$2:$W$4</xm:f>
          </x14:formula1>
          <xm:sqref>D83</xm:sqref>
        </x14:dataValidation>
        <x14:dataValidation type="list" allowBlank="1" showInputMessage="1" showErrorMessage="1" promptTitle="Please choose relevant option" xr:uid="{7A6E2F32-42A5-47A4-B8DC-C15F8E1AAE12}">
          <x14:formula1>
            <xm:f>Lists!$X$2:$X$7</xm:f>
          </x14:formula1>
          <xm:sqref>D84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D6B9-C07C-41A4-849F-942669F72EE4}">
  <sheetPr codeName="Sheet8"/>
  <dimension ref="B1:S122"/>
  <sheetViews>
    <sheetView showGridLines="0" zoomScaleNormal="100" workbookViewId="0">
      <pane ySplit="3" topLeftCell="A4" activePane="bottomLeft" state="frozen"/>
      <selection pane="bottomLeft" activeCell="A86" sqref="A86"/>
    </sheetView>
  </sheetViews>
  <sheetFormatPr defaultColWidth="25.109375" defaultRowHeight="10.199999999999999" x14ac:dyDescent="0.3"/>
  <cols>
    <col min="1" max="1" width="15.5546875" style="1" customWidth="1"/>
    <col min="2" max="2" width="69" style="4" customWidth="1"/>
    <col min="3" max="3" width="8.5546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132</v>
      </c>
      <c r="D3" s="60" t="str">
        <f>'SB3 Overview of cities'!C9</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cities'!D9</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133</v>
      </c>
      <c r="C122" s="255"/>
      <c r="D122" s="257">
        <f>D8*(D25+D32+D75+D85+D120)</f>
        <v>0</v>
      </c>
      <c r="E122" s="656"/>
      <c r="F122" s="657"/>
      <c r="G122" s="657"/>
      <c r="H122" s="658"/>
    </row>
  </sheetData>
  <sheetProtection algorithmName="SHA-512" hashValue="XP3IBEpD5MixHT1tCGnaoW+lthStopY8VEuRBNw1rj1tXAuly13NReotnbhN4JUDPJ2IMxWAc1sZRfXJY18rHQ==" saltValue="DEvpE4BrjJshrbaadLxVOA=="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11" priority="49"/>
  </conditionalFormatting>
  <conditionalFormatting sqref="D7">
    <cfRule type="containsText" dxfId="110" priority="27" operator="containsText" text="N">
      <formula>NOT(ISERROR(SEARCH("N",D7)))</formula>
    </cfRule>
  </conditionalFormatting>
  <conditionalFormatting sqref="D7">
    <cfRule type="containsText" dxfId="109" priority="28" operator="containsText" text="Y">
      <formula>NOT(ISERROR(SEARCH("Y",D7)))</formula>
    </cfRule>
  </conditionalFormatting>
  <conditionalFormatting sqref="D27:D31">
    <cfRule type="containsText" dxfId="108" priority="10" operator="containsText" text="Y">
      <formula>NOT(ISERROR(SEARCH("Y",D27)))</formula>
    </cfRule>
  </conditionalFormatting>
  <conditionalFormatting sqref="D23 D17 D28:D31">
    <cfRule type="containsText" dxfId="107" priority="11" operator="containsText" text="SOME">
      <formula>NOT(ISERROR(SEARCH("SOME",D17)))</formula>
    </cfRule>
  </conditionalFormatting>
  <conditionalFormatting sqref="D12">
    <cfRule type="containsText" dxfId="106" priority="9" operator="containsText" text="YES">
      <formula>NOT(ISERROR(SEARCH("YES",D12)))</formula>
    </cfRule>
  </conditionalFormatting>
  <conditionalFormatting sqref="D73">
    <cfRule type="containsText" dxfId="105" priority="8" operator="containsText" text="YES">
      <formula>NOT(ISERROR(SEARCH("YES",D73)))</formula>
    </cfRule>
  </conditionalFormatting>
  <conditionalFormatting sqref="D13">
    <cfRule type="containsText" dxfId="104" priority="7" operator="containsText" text="YES">
      <formula>NOT(ISERROR(SEARCH("YES",D13)))</formula>
    </cfRule>
  </conditionalFormatting>
  <conditionalFormatting sqref="D15:D16">
    <cfRule type="containsText" dxfId="103" priority="6" operator="containsText" text="YES">
      <formula>NOT(ISERROR(SEARCH("YES",D15)))</formula>
    </cfRule>
  </conditionalFormatting>
  <conditionalFormatting sqref="D18:D20">
    <cfRule type="containsText" dxfId="102" priority="5" operator="containsText" text="YES">
      <formula>NOT(ISERROR(SEARCH("YES",D18)))</formula>
    </cfRule>
  </conditionalFormatting>
  <conditionalFormatting sqref="D78">
    <cfRule type="containsText" dxfId="101" priority="4" operator="containsText" text="YES">
      <formula>NOT(ISERROR(SEARCH("YES",D78)))</formula>
    </cfRule>
  </conditionalFormatting>
  <conditionalFormatting sqref="D79:D80">
    <cfRule type="containsText" dxfId="100" priority="3" operator="containsText" text="YES">
      <formula>NOT(ISERROR(SEARCH("YES",D79)))</formula>
    </cfRule>
  </conditionalFormatting>
  <conditionalFormatting sqref="D82:D83">
    <cfRule type="containsText" dxfId="99" priority="2" operator="containsText" text="YES">
      <formula>NOT(ISERROR(SEARCH("YES",D82)))</formula>
    </cfRule>
  </conditionalFormatting>
  <conditionalFormatting sqref="D84">
    <cfRule type="containsText" dxfId="98" priority="1" operator="containsText" text="Monitoring via">
      <formula>NOT(ISERROR(SEARCH("Monitoring via",D84)))</formula>
    </cfRule>
  </conditionalFormatting>
  <dataValidations count="1">
    <dataValidation allowBlank="1" showInputMessage="1" showErrorMessage="1" promptTitle="Please enter other consideration" sqref="D70" xr:uid="{368AA230-9D03-4345-9BE3-DD6AF6BD98F1}"/>
  </dataValidations>
  <hyperlinks>
    <hyperlink ref="D1" location="'SB3 Overview of cities'!A1" display="'SB3 Overview of cities'!A1" xr:uid="{FBD87E80-7C28-4BDF-AF1B-BA2429831D4A}"/>
    <hyperlink ref="E1" location="'CONTACT DETAILS'!A1" display="'CONTACT DETAILS'!A1" xr:uid="{D18D1794-E371-407A-A360-447650FB9B19}"/>
    <hyperlink ref="B1" location="'MAIN PAGE'!A1" display="'MAIN PAGE'!A1" xr:uid="{9EBC555C-ADE0-4A13-9558-E7E25CC7F409}"/>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9AAFA30E-5343-4FC8-9FBE-DD437EF4DC7D}">
          <x14:formula1>
            <xm:f>Lists!$R$2:$R$3</xm:f>
          </x14:formula1>
          <xm:sqref>D73</xm:sqref>
        </x14:dataValidation>
        <x14:dataValidation type="list" allowBlank="1" showInputMessage="1" showErrorMessage="1" promptTitle="For example:" xr:uid="{68101AD5-C558-4D78-9A47-83569FF4C490}">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244A440C-E3C6-437F-9F9D-4DBDAEF80D63}">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A19BA133-C3F5-48ED-850D-B9072542BBC9}">
          <x14:formula1>
            <xm:f>Lists!$O$2:$O$25</xm:f>
          </x14:formula1>
          <xm:sqref>D37:D54</xm:sqref>
        </x14:dataValidation>
        <x14:dataValidation type="list" allowBlank="1" showInputMessage="1" showErrorMessage="1" xr:uid="{88A60B0E-E657-457E-9381-18EB8FB86828}">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8B588E5E-8937-4EFB-B4E5-685E46C41E44}">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E55F5E83-CC85-41BD-98CA-E341DC998D36}">
          <x14:formula1>
            <xm:f>Lists!$L$2:$L$4</xm:f>
          </x14:formula1>
          <xm:sqref>D27:D31</xm:sqref>
        </x14:dataValidation>
        <x14:dataValidation type="list" allowBlank="1" showInputMessage="1" showErrorMessage="1" xr:uid="{16B45165-83A5-4D70-971F-BBE58B4A4AF4}">
          <x14:formula1>
            <xm:f>Lists!$E$2:$E$4</xm:f>
          </x14:formula1>
          <xm:sqref>D15</xm:sqref>
        </x14:dataValidation>
        <x14:dataValidation type="list" allowBlank="1" showInputMessage="1" showErrorMessage="1" xr:uid="{1E1DF498-891E-4098-ABCF-59B28C030A76}">
          <x14:formula1>
            <xm:f>Lists!$I$2:$I$4</xm:f>
          </x14:formula1>
          <xm:sqref>D20</xm:sqref>
        </x14:dataValidation>
        <x14:dataValidation type="list" allowBlank="1" showInputMessage="1" showErrorMessage="1" xr:uid="{97100999-A73B-4B1C-B0D7-265D854FED7E}">
          <x14:formula1>
            <xm:f>Lists!$H$2:$H$4</xm:f>
          </x14:formula1>
          <xm:sqref>D19</xm:sqref>
        </x14:dataValidation>
        <x14:dataValidation type="list" allowBlank="1" showInputMessage="1" showErrorMessage="1" xr:uid="{11C69659-A4CF-4114-BE1A-1FF1A1683242}">
          <x14:formula1>
            <xm:f>Lists!$G$2:$G$4</xm:f>
          </x14:formula1>
          <xm:sqref>D18</xm:sqref>
        </x14:dataValidation>
        <x14:dataValidation type="list" allowBlank="1" showInputMessage="1" showErrorMessage="1" xr:uid="{DFE02266-02BE-49C1-BD71-7C47DEE4B459}">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C5666EC9-75B1-4BF3-9C70-992889B1444D}">
          <x14:formula1>
            <xm:f>Lists!$D$2:$D$4</xm:f>
          </x14:formula1>
          <xm:sqref>D13</xm:sqref>
        </x14:dataValidation>
        <x14:dataValidation type="list" allowBlank="1" showInputMessage="1" showErrorMessage="1" error="Please select answer from the drop-down list" promptTitle="When defining requirements:" xr:uid="{B82B2BBB-0B45-4D83-BC42-7DBFC29C540B}">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0E36A4D-73A2-433B-BE4F-4597B7C288BD}">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63695A5-AB5E-422D-BAF3-3F2DE8C0425A}">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05B7451-3A88-45B8-830D-9A13AF3F2D7D}">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8A4C8EA-C88D-411C-9779-D9409812D701}">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47E5702-3055-456E-A908-9F30DA9F8A19}">
          <x14:formula1>
            <xm:f>Lists!$W$2:$W$4</xm:f>
          </x14:formula1>
          <xm:sqref>D83</xm:sqref>
        </x14:dataValidation>
        <x14:dataValidation type="list" allowBlank="1" showInputMessage="1" showErrorMessage="1" promptTitle="Please choose relevant option" xr:uid="{6322EAFB-5529-4B25-B96F-4C3FC9AEBB5B}">
          <x14:formula1>
            <xm:f>Lists!$X$2:$X$7</xm:f>
          </x14:formula1>
          <xm:sqref>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4D5B-FB11-43BF-B285-F860579DECD5}">
  <sheetPr>
    <tabColor rgb="FFFFC000"/>
  </sheetPr>
  <dimension ref="A1:E54"/>
  <sheetViews>
    <sheetView showGridLines="0" zoomScaleNormal="100" workbookViewId="0">
      <selection activeCell="A14" sqref="A14"/>
    </sheetView>
  </sheetViews>
  <sheetFormatPr defaultColWidth="44.33203125" defaultRowHeight="13.8" x14ac:dyDescent="0.3"/>
  <cols>
    <col min="1" max="1" width="14.44140625" style="85" customWidth="1"/>
    <col min="2" max="2" width="54.109375" style="83" customWidth="1"/>
    <col min="3" max="3" width="51.6640625" style="85" customWidth="1"/>
    <col min="4" max="4" width="49.33203125" style="85" customWidth="1"/>
    <col min="5" max="5" width="25.33203125" style="85" customWidth="1"/>
    <col min="6" max="6" width="17.33203125" style="85" bestFit="1" customWidth="1"/>
    <col min="7" max="7" width="34.33203125" style="85" customWidth="1"/>
    <col min="8" max="8" width="9.33203125" style="85" customWidth="1"/>
    <col min="9" max="16384" width="44.33203125" style="85"/>
  </cols>
  <sheetData>
    <row r="1" spans="2:4" s="80" customFormat="1" ht="36" customHeight="1" thickTop="1" thickBot="1" x14ac:dyDescent="0.35">
      <c r="B1" s="105" t="s">
        <v>183</v>
      </c>
      <c r="C1" s="442" t="s">
        <v>423</v>
      </c>
      <c r="D1" s="105" t="s">
        <v>184</v>
      </c>
    </row>
    <row r="2" spans="2:4" ht="16.2" customHeight="1" thickTop="1" x14ac:dyDescent="0.3">
      <c r="C2" s="84"/>
    </row>
    <row r="3" spans="2:4" ht="60.6" customHeight="1" x14ac:dyDescent="0.3">
      <c r="B3" s="316"/>
      <c r="C3" s="317" t="s">
        <v>366</v>
      </c>
      <c r="D3" s="318"/>
    </row>
    <row r="4" spans="2:4" ht="30.6" customHeight="1" x14ac:dyDescent="0.3">
      <c r="B4" s="474"/>
      <c r="C4" s="474"/>
      <c r="D4" s="474"/>
    </row>
    <row r="5" spans="2:4" ht="20.399999999999999" customHeight="1" x14ac:dyDescent="0.3">
      <c r="B5" s="299" t="s">
        <v>330</v>
      </c>
      <c r="C5" s="345" t="s">
        <v>288</v>
      </c>
      <c r="D5" s="298"/>
    </row>
    <row r="6" spans="2:4" ht="24.6" customHeight="1" x14ac:dyDescent="0.3">
      <c r="B6" s="299"/>
      <c r="C6" s="301"/>
      <c r="D6" s="298"/>
    </row>
    <row r="7" spans="2:4" ht="26.4" customHeight="1" x14ac:dyDescent="0.3">
      <c r="B7" s="464" t="s">
        <v>333</v>
      </c>
      <c r="C7" s="465"/>
      <c r="D7" s="466"/>
    </row>
    <row r="8" spans="2:4" s="267" customFormat="1" ht="31.2" customHeight="1" x14ac:dyDescent="0.3">
      <c r="B8" s="475" t="s">
        <v>331</v>
      </c>
      <c r="C8" s="476"/>
      <c r="D8" s="477"/>
    </row>
    <row r="9" spans="2:4" s="267" customFormat="1" ht="34.950000000000003" customHeight="1" x14ac:dyDescent="0.3">
      <c r="B9" s="478" t="s">
        <v>355</v>
      </c>
      <c r="C9" s="479"/>
      <c r="D9" s="480"/>
    </row>
    <row r="10" spans="2:4" s="267" customFormat="1" ht="33.6" customHeight="1" x14ac:dyDescent="0.3">
      <c r="B10" s="469" t="s">
        <v>343</v>
      </c>
      <c r="C10" s="470"/>
      <c r="D10" s="471"/>
    </row>
    <row r="11" spans="2:4" ht="32.4" customHeight="1" x14ac:dyDescent="0.3">
      <c r="B11" s="390" t="s">
        <v>163</v>
      </c>
      <c r="C11" s="394" t="s">
        <v>408</v>
      </c>
      <c r="D11" s="393" t="s">
        <v>390</v>
      </c>
    </row>
    <row r="12" spans="2:4" ht="32.4" customHeight="1" x14ac:dyDescent="0.3">
      <c r="B12" s="391" t="s">
        <v>354</v>
      </c>
      <c r="C12" s="481" t="s">
        <v>339</v>
      </c>
      <c r="D12" s="483" t="s">
        <v>340</v>
      </c>
    </row>
    <row r="13" spans="2:4" s="267" customFormat="1" ht="36.6" customHeight="1" x14ac:dyDescent="0.3">
      <c r="B13" s="392" t="s">
        <v>347</v>
      </c>
      <c r="C13" s="482"/>
      <c r="D13" s="484"/>
    </row>
    <row r="14" spans="2:4" s="267" customFormat="1" ht="24" customHeight="1" x14ac:dyDescent="0.3">
      <c r="B14" s="319"/>
      <c r="C14" s="320"/>
      <c r="D14" s="321"/>
    </row>
    <row r="15" spans="2:4" s="267" customFormat="1" ht="22.95" customHeight="1" x14ac:dyDescent="0.3">
      <c r="B15" s="464" t="s">
        <v>344</v>
      </c>
      <c r="C15" s="472"/>
      <c r="D15" s="473"/>
    </row>
    <row r="16" spans="2:4" ht="30.6" customHeight="1" thickBot="1" x14ac:dyDescent="0.35">
      <c r="B16" s="463" t="s">
        <v>353</v>
      </c>
      <c r="C16" s="322" t="s">
        <v>346</v>
      </c>
      <c r="D16" s="326" t="s">
        <v>338</v>
      </c>
    </row>
    <row r="17" spans="1:4" s="82" customFormat="1" ht="25.95" customHeight="1" thickBot="1" x14ac:dyDescent="0.35">
      <c r="A17" s="85"/>
      <c r="B17" s="327" t="s">
        <v>334</v>
      </c>
      <c r="C17" s="385">
        <v>0</v>
      </c>
      <c r="D17" s="328">
        <v>1</v>
      </c>
    </row>
    <row r="18" spans="1:4" s="82" customFormat="1" ht="28.2" customHeight="1" thickBot="1" x14ac:dyDescent="0.35">
      <c r="A18" s="85"/>
      <c r="B18" s="382" t="s">
        <v>57</v>
      </c>
      <c r="C18" s="384">
        <v>0</v>
      </c>
      <c r="D18" s="383">
        <f>IF(ISERROR(C18/$C$17),0,C18/$C$17)</f>
        <v>0</v>
      </c>
    </row>
    <row r="19" spans="1:4" s="82" customFormat="1" ht="27.6" customHeight="1" x14ac:dyDescent="0.3">
      <c r="B19" s="323"/>
      <c r="C19" s="324"/>
      <c r="D19" s="325"/>
    </row>
    <row r="20" spans="1:4" s="82" customFormat="1" ht="44.4" customHeight="1" x14ac:dyDescent="0.3">
      <c r="A20" s="85"/>
      <c r="B20" s="420" t="s">
        <v>409</v>
      </c>
      <c r="C20" s="421">
        <f>SUM(C22:C31)</f>
        <v>0</v>
      </c>
      <c r="D20" s="462">
        <f>IF(ISERROR(C20/$C$17),0,C20/$C$17)</f>
        <v>0</v>
      </c>
    </row>
    <row r="21" spans="1:4" s="82" customFormat="1" ht="32.4" customHeight="1" x14ac:dyDescent="0.3">
      <c r="A21" s="85"/>
      <c r="B21" s="485" t="s">
        <v>410</v>
      </c>
      <c r="C21" s="485"/>
      <c r="D21" s="485"/>
    </row>
    <row r="22" spans="1:4" s="82" customFormat="1" ht="17.399999999999999" customHeight="1" x14ac:dyDescent="0.3">
      <c r="A22" s="426" t="s">
        <v>9</v>
      </c>
      <c r="B22" s="429" t="str">
        <f>'SB2 Overview States Provinces'!C7</f>
        <v>…</v>
      </c>
      <c r="C22" s="429" t="str">
        <f>'SB2 Overview States Provinces'!D7</f>
        <v>…</v>
      </c>
      <c r="D22" s="459">
        <f t="shared" ref="D22:D31" si="0">IF(ISERROR(C22/$C$17),0,C22/$C$17)</f>
        <v>0</v>
      </c>
    </row>
    <row r="23" spans="1:4" s="82" customFormat="1" ht="18" customHeight="1" x14ac:dyDescent="0.3">
      <c r="A23" s="427" t="s">
        <v>10</v>
      </c>
      <c r="B23" s="422" t="str">
        <f>'SB2 Overview States Provinces'!C8</f>
        <v>…</v>
      </c>
      <c r="C23" s="422" t="str">
        <f>'SB2 Overview States Provinces'!D8</f>
        <v>…</v>
      </c>
      <c r="D23" s="460">
        <f t="shared" si="0"/>
        <v>0</v>
      </c>
    </row>
    <row r="24" spans="1:4" s="82" customFormat="1" ht="16.95" customHeight="1" x14ac:dyDescent="0.3">
      <c r="A24" s="427" t="s">
        <v>11</v>
      </c>
      <c r="B24" s="422" t="str">
        <f>'SB2 Overview States Provinces'!C9</f>
        <v>…</v>
      </c>
      <c r="C24" s="422" t="str">
        <f>'SB2 Overview States Provinces'!D9</f>
        <v>…</v>
      </c>
      <c r="D24" s="460">
        <f t="shared" si="0"/>
        <v>0</v>
      </c>
    </row>
    <row r="25" spans="1:4" s="82" customFormat="1" ht="18" customHeight="1" x14ac:dyDescent="0.3">
      <c r="A25" s="427" t="s">
        <v>20</v>
      </c>
      <c r="B25" s="422" t="str">
        <f>'SB2 Overview States Provinces'!C10</f>
        <v>…</v>
      </c>
      <c r="C25" s="422" t="str">
        <f>'SB2 Overview States Provinces'!D10</f>
        <v>…</v>
      </c>
      <c r="D25" s="460">
        <f t="shared" si="0"/>
        <v>0</v>
      </c>
    </row>
    <row r="26" spans="1:4" s="82" customFormat="1" x14ac:dyDescent="0.3">
      <c r="A26" s="427" t="s">
        <v>14</v>
      </c>
      <c r="B26" s="422" t="str">
        <f>'SB2 Overview States Provinces'!C11</f>
        <v>…</v>
      </c>
      <c r="C26" s="422" t="str">
        <f>'SB2 Overview States Provinces'!D11</f>
        <v>…</v>
      </c>
      <c r="D26" s="460">
        <f t="shared" si="0"/>
        <v>0</v>
      </c>
    </row>
    <row r="27" spans="1:4" s="82" customFormat="1" ht="17.399999999999999" customHeight="1" x14ac:dyDescent="0.3">
      <c r="A27" s="427" t="s">
        <v>158</v>
      </c>
      <c r="B27" s="422" t="str">
        <f>'SB2 Overview States Provinces'!C12</f>
        <v>…</v>
      </c>
      <c r="C27" s="422" t="str">
        <f>'SB2 Overview States Provinces'!D12</f>
        <v>…</v>
      </c>
      <c r="D27" s="460">
        <f t="shared" si="0"/>
        <v>0</v>
      </c>
    </row>
    <row r="28" spans="1:4" s="82" customFormat="1" ht="16.2" customHeight="1" x14ac:dyDescent="0.3">
      <c r="A28" s="427" t="s">
        <v>362</v>
      </c>
      <c r="B28" s="422" t="str">
        <f>'SB2 Overview States Provinces'!C13</f>
        <v>…</v>
      </c>
      <c r="C28" s="422" t="str">
        <f>'SB2 Overview States Provinces'!D13</f>
        <v>…</v>
      </c>
      <c r="D28" s="460">
        <f t="shared" si="0"/>
        <v>0</v>
      </c>
    </row>
    <row r="29" spans="1:4" s="82" customFormat="1" ht="16.95" customHeight="1" x14ac:dyDescent="0.3">
      <c r="A29" s="427" t="s">
        <v>363</v>
      </c>
      <c r="B29" s="422" t="str">
        <f>'SB2 Overview States Provinces'!C14</f>
        <v>…</v>
      </c>
      <c r="C29" s="422" t="str">
        <f>'SB2 Overview States Provinces'!D14</f>
        <v>…</v>
      </c>
      <c r="D29" s="460">
        <f t="shared" si="0"/>
        <v>0</v>
      </c>
    </row>
    <row r="30" spans="1:4" s="82" customFormat="1" ht="16.95" customHeight="1" x14ac:dyDescent="0.3">
      <c r="A30" s="427" t="s">
        <v>364</v>
      </c>
      <c r="B30" s="422" t="str">
        <f>'SB2 Overview States Provinces'!C15</f>
        <v>…</v>
      </c>
      <c r="C30" s="422" t="str">
        <f>'SB2 Overview States Provinces'!D15</f>
        <v>…</v>
      </c>
      <c r="D30" s="460">
        <f t="shared" si="0"/>
        <v>0</v>
      </c>
    </row>
    <row r="31" spans="1:4" s="82" customFormat="1" ht="16.95" customHeight="1" x14ac:dyDescent="0.3">
      <c r="A31" s="428" t="s">
        <v>365</v>
      </c>
      <c r="B31" s="423" t="str">
        <f>'SB2 Overview States Provinces'!C16</f>
        <v>…</v>
      </c>
      <c r="C31" s="423" t="str">
        <f>'SB2 Overview States Provinces'!D16</f>
        <v>…</v>
      </c>
      <c r="D31" s="461">
        <f t="shared" si="0"/>
        <v>0</v>
      </c>
    </row>
    <row r="32" spans="1:4" s="82" customFormat="1" ht="24" customHeight="1" x14ac:dyDescent="0.3">
      <c r="A32" s="85"/>
      <c r="B32" s="311"/>
      <c r="C32" s="309"/>
      <c r="D32" s="310"/>
    </row>
    <row r="33" spans="1:5" s="89" customFormat="1" ht="56.4" customHeight="1" x14ac:dyDescent="0.3">
      <c r="A33" s="85"/>
      <c r="B33" s="314" t="s">
        <v>391</v>
      </c>
      <c r="C33" s="315">
        <f>SUM(C35:C44)</f>
        <v>0</v>
      </c>
      <c r="D33" s="458">
        <f>IF(ISERROR(C33/$C$17),0,C33/$C$17)</f>
        <v>0</v>
      </c>
    </row>
    <row r="34" spans="1:5" s="82" customFormat="1" ht="32.4" customHeight="1" x14ac:dyDescent="0.3">
      <c r="A34" s="85"/>
      <c r="B34" s="486" t="s">
        <v>389</v>
      </c>
      <c r="C34" s="486"/>
      <c r="D34" s="486"/>
    </row>
    <row r="35" spans="1:5" s="89" customFormat="1" ht="17.399999999999999" customHeight="1" x14ac:dyDescent="0.3">
      <c r="A35" s="424" t="s">
        <v>9</v>
      </c>
      <c r="B35" s="425" t="str">
        <f>'SB3 Overview of cities'!C7</f>
        <v>…</v>
      </c>
      <c r="C35" s="425" t="str">
        <f>'SB3 Overview of cities'!D7</f>
        <v>…</v>
      </c>
      <c r="D35" s="455">
        <f t="shared" ref="D35:D44" si="1">IF(ISERROR(C35/$C$17),0,C35/$C$17)</f>
        <v>0</v>
      </c>
    </row>
    <row r="36" spans="1:5" s="89" customFormat="1" ht="17.399999999999999" customHeight="1" x14ac:dyDescent="0.3">
      <c r="A36" s="408" t="s">
        <v>10</v>
      </c>
      <c r="B36" s="312" t="str">
        <f>'SB3 Overview of cities'!C8</f>
        <v>…</v>
      </c>
      <c r="C36" s="312" t="str">
        <f>'SB3 Overview of cities'!D8</f>
        <v>…</v>
      </c>
      <c r="D36" s="456">
        <f t="shared" si="1"/>
        <v>0</v>
      </c>
    </row>
    <row r="37" spans="1:5" s="89" customFormat="1" ht="17.399999999999999" customHeight="1" x14ac:dyDescent="0.3">
      <c r="A37" s="408" t="s">
        <v>11</v>
      </c>
      <c r="B37" s="312" t="str">
        <f>'SB3 Overview of cities'!C9</f>
        <v>…</v>
      </c>
      <c r="C37" s="312" t="str">
        <f>'SB3 Overview of cities'!D9</f>
        <v>…</v>
      </c>
      <c r="D37" s="456">
        <f t="shared" si="1"/>
        <v>0</v>
      </c>
    </row>
    <row r="38" spans="1:5" s="89" customFormat="1" ht="17.399999999999999" customHeight="1" x14ac:dyDescent="0.3">
      <c r="A38" s="408" t="s">
        <v>20</v>
      </c>
      <c r="B38" s="312" t="str">
        <f>'SB3 Overview of cities'!C10</f>
        <v>…</v>
      </c>
      <c r="C38" s="312" t="str">
        <f>'SB3 Overview of cities'!D10</f>
        <v>…</v>
      </c>
      <c r="D38" s="456">
        <f t="shared" si="1"/>
        <v>0</v>
      </c>
    </row>
    <row r="39" spans="1:5" s="89" customFormat="1" ht="17.399999999999999" customHeight="1" x14ac:dyDescent="0.3">
      <c r="A39" s="408" t="s">
        <v>14</v>
      </c>
      <c r="B39" s="312" t="str">
        <f>'SB3 Overview of cities'!C11</f>
        <v>…</v>
      </c>
      <c r="C39" s="312" t="str">
        <f>'SB3 Overview of cities'!D11</f>
        <v>…</v>
      </c>
      <c r="D39" s="456">
        <f t="shared" si="1"/>
        <v>0</v>
      </c>
    </row>
    <row r="40" spans="1:5" s="89" customFormat="1" ht="17.399999999999999" customHeight="1" x14ac:dyDescent="0.3">
      <c r="A40" s="408" t="s">
        <v>158</v>
      </c>
      <c r="B40" s="312" t="str">
        <f>'SB3 Overview of cities'!C12</f>
        <v>…</v>
      </c>
      <c r="C40" s="312" t="str">
        <f>'SB3 Overview of cities'!D12</f>
        <v>…</v>
      </c>
      <c r="D40" s="456">
        <f t="shared" si="1"/>
        <v>0</v>
      </c>
    </row>
    <row r="41" spans="1:5" s="89" customFormat="1" ht="17.399999999999999" customHeight="1" x14ac:dyDescent="0.3">
      <c r="A41" s="408" t="s">
        <v>362</v>
      </c>
      <c r="B41" s="312" t="str">
        <f>'SB3 Overview of cities'!C13</f>
        <v>…</v>
      </c>
      <c r="C41" s="312" t="str">
        <f>'SB3 Overview of cities'!D13</f>
        <v>…</v>
      </c>
      <c r="D41" s="456">
        <f t="shared" si="1"/>
        <v>0</v>
      </c>
    </row>
    <row r="42" spans="1:5" s="89" customFormat="1" ht="17.399999999999999" customHeight="1" x14ac:dyDescent="0.3">
      <c r="A42" s="408" t="s">
        <v>363</v>
      </c>
      <c r="B42" s="312" t="str">
        <f>'SB3 Overview of cities'!C14</f>
        <v>…</v>
      </c>
      <c r="C42" s="312" t="str">
        <f>'SB3 Overview of cities'!D14</f>
        <v>…</v>
      </c>
      <c r="D42" s="456">
        <f t="shared" si="1"/>
        <v>0</v>
      </c>
    </row>
    <row r="43" spans="1:5" s="89" customFormat="1" ht="17.399999999999999" customHeight="1" x14ac:dyDescent="0.3">
      <c r="A43" s="408" t="s">
        <v>364</v>
      </c>
      <c r="B43" s="312" t="str">
        <f>'SB3 Overview of cities'!C15</f>
        <v>…</v>
      </c>
      <c r="C43" s="312" t="str">
        <f>'SB3 Overview of cities'!D15</f>
        <v>…</v>
      </c>
      <c r="D43" s="456">
        <f t="shared" si="1"/>
        <v>0</v>
      </c>
    </row>
    <row r="44" spans="1:5" s="89" customFormat="1" ht="17.399999999999999" customHeight="1" x14ac:dyDescent="0.3">
      <c r="A44" s="409" t="s">
        <v>365</v>
      </c>
      <c r="B44" s="313" t="str">
        <f>'SB3 Overview of cities'!C16</f>
        <v>…</v>
      </c>
      <c r="C44" s="313" t="str">
        <f>'SB3 Overview of cities'!D16</f>
        <v>…</v>
      </c>
      <c r="D44" s="457">
        <f t="shared" si="1"/>
        <v>0</v>
      </c>
    </row>
    <row r="45" spans="1:5" s="89" customFormat="1" ht="19.2" customHeight="1" x14ac:dyDescent="0.3">
      <c r="A45" s="85"/>
      <c r="B45" s="300"/>
      <c r="C45" s="62"/>
      <c r="D45" s="309"/>
      <c r="E45" s="310"/>
    </row>
    <row r="46" spans="1:5" ht="22.95" customHeight="1" x14ac:dyDescent="0.3">
      <c r="B46" s="467" t="s">
        <v>332</v>
      </c>
      <c r="C46" s="467"/>
      <c r="D46" s="468"/>
    </row>
    <row r="47" spans="1:5" x14ac:dyDescent="0.3">
      <c r="B47" s="81"/>
      <c r="C47" s="82"/>
      <c r="D47" s="81"/>
    </row>
    <row r="48" spans="1:5" ht="27.6" x14ac:dyDescent="0.3">
      <c r="B48" s="86" t="s">
        <v>260</v>
      </c>
      <c r="C48" s="268" t="s">
        <v>341</v>
      </c>
      <c r="D48" s="81"/>
      <c r="E48" s="267"/>
    </row>
    <row r="49" spans="2:5" x14ac:dyDescent="0.3">
      <c r="B49" s="87"/>
      <c r="C49" s="88"/>
      <c r="D49" s="87"/>
      <c r="E49" s="267"/>
    </row>
    <row r="50" spans="2:5" ht="22.2" customHeight="1" x14ac:dyDescent="0.3">
      <c r="B50" s="90" t="s">
        <v>83</v>
      </c>
      <c r="C50" s="447">
        <f>B54+C54+D54</f>
        <v>0</v>
      </c>
    </row>
    <row r="51" spans="2:5" x14ac:dyDescent="0.3">
      <c r="B51" s="306"/>
      <c r="C51" s="307"/>
      <c r="D51" s="308"/>
    </row>
    <row r="52" spans="2:5" ht="19.2" customHeight="1" x14ac:dyDescent="0.3">
      <c r="B52" s="91" t="s">
        <v>58</v>
      </c>
      <c r="C52" s="92" t="s">
        <v>59</v>
      </c>
      <c r="D52" s="93" t="s">
        <v>60</v>
      </c>
    </row>
    <row r="53" spans="2:5" ht="41.4" x14ac:dyDescent="0.3">
      <c r="B53" s="94" t="s">
        <v>57</v>
      </c>
      <c r="C53" s="95" t="s">
        <v>411</v>
      </c>
      <c r="D53" s="96" t="s">
        <v>412</v>
      </c>
    </row>
    <row r="54" spans="2:5" ht="21.6" customHeight="1" x14ac:dyDescent="0.3">
      <c r="B54" s="448">
        <f>'SB1 Fed. National Gov'!D127</f>
        <v>0</v>
      </c>
      <c r="C54" s="449">
        <f>'SB2 Overview States Provinces'!F18</f>
        <v>0</v>
      </c>
      <c r="D54" s="450">
        <f>'SB3 Overview of cities'!F18</f>
        <v>0</v>
      </c>
    </row>
  </sheetData>
  <sheetProtection algorithmName="SHA-512" hashValue="CeWolq+CuR89oGWq+z+yguD0v0ion5n7/0Zcul8lj1Ghh1rzhwsD/QEdSZDQXIXTUXCn77/1GObpuj0JhA1u4w==" saltValue="zQrLFYlECgy0ROZ+eHI4zA==" spinCount="100000" sheet="1" formatColumns="0" formatRows="0"/>
  <mergeCells count="11">
    <mergeCell ref="B7:D7"/>
    <mergeCell ref="B46:D46"/>
    <mergeCell ref="B10:D10"/>
    <mergeCell ref="B15:D15"/>
    <mergeCell ref="B4:D4"/>
    <mergeCell ref="B8:D8"/>
    <mergeCell ref="B9:D9"/>
    <mergeCell ref="C12:C13"/>
    <mergeCell ref="D12:D13"/>
    <mergeCell ref="B21:D21"/>
    <mergeCell ref="B34:D34"/>
  </mergeCells>
  <hyperlinks>
    <hyperlink ref="B13" location="'SB1 Fed. National Gov'!A1" display="'SB1 Fed. National Gov'!A1" xr:uid="{B1B0741C-539D-4327-BD25-60B8D89219F2}"/>
    <hyperlink ref="C12" location="'SB2 Overview States Provinces'!A1" display="'SB2 Overview States Provinces'!A1" xr:uid="{EACB3A0E-D457-4CDF-9FB8-2AF17B607B4C}"/>
    <hyperlink ref="D12" location="'SB3 Overview of cities'!A1" display="'SB3 Overview of cities'!A1" xr:uid="{2ADF764C-319C-4EDD-A73E-085E1F37762A}"/>
    <hyperlink ref="B8" location="'CONTACT DETAILS'!A1" display="'CONTACT DETAILS'!A1" xr:uid="{14F802B7-FE91-4CD5-90D5-70391A2676FE}"/>
    <hyperlink ref="D1" location="'CONTACT DETAILS'!A1" display="'CONTACT DETAILS'!A1" xr:uid="{22C73CC9-644E-488A-93D4-2F38D076BA5F}"/>
    <hyperlink ref="B1" location="'MAIN PAGE'!A1" display="'MAIN PAGE'!A1" xr:uid="{0875BCED-23AB-4E6E-B9D9-D07566AD7DF7}"/>
    <hyperlink ref="B21:D21" location="'SB2 Overview States Provinces'!A1" display="'SB2 Overview States Provinces'!A1" xr:uid="{A7A04070-9F39-4271-8813-49D1AF450A3E}"/>
    <hyperlink ref="B34:D34" location="'SB2 Overview States Provinces'!A1" display="'SB2 Overview States Provinces'!A1" xr:uid="{9A3F74B8-D398-4E51-A60B-49EED16BFF13}"/>
  </hyperlink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2754-BD18-4E87-BB64-D980714DF4C8}">
  <sheetPr codeName="Sheet9"/>
  <dimension ref="B1:S122"/>
  <sheetViews>
    <sheetView showGridLines="0" zoomScaleNormal="100" workbookViewId="0">
      <pane ySplit="3" topLeftCell="A4" activePane="bottomLeft" state="frozen"/>
      <selection pane="bottomLeft" activeCell="A3" sqref="A3"/>
    </sheetView>
  </sheetViews>
  <sheetFormatPr defaultColWidth="25.109375" defaultRowHeight="10.199999999999999" x14ac:dyDescent="0.3"/>
  <cols>
    <col min="1" max="1" width="15.5546875" style="1" customWidth="1"/>
    <col min="2" max="2" width="69" style="4" customWidth="1"/>
    <col min="3" max="3" width="7.5546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134</v>
      </c>
      <c r="D3" s="60" t="str">
        <f>'SB3 Overview of cities'!C10</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cities'!D10</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135</v>
      </c>
      <c r="C122" s="255"/>
      <c r="D122" s="257">
        <f>D8*(D25+D32+D75+D85+D120)</f>
        <v>0</v>
      </c>
      <c r="E122" s="656"/>
      <c r="F122" s="657"/>
      <c r="G122" s="657"/>
      <c r="H122" s="658"/>
    </row>
  </sheetData>
  <sheetProtection algorithmName="SHA-512" hashValue="U9GCINBKQLvFFRFCK9X+STvxbZJJvAd3j8tnCqNeheR45lbbkgIhbC19H9STcPtF2BwTMYyNeySQPoJYsqaJdA==" saltValue="WBnGCO9NEcsxkFnfHbQzg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97" priority="49"/>
  </conditionalFormatting>
  <conditionalFormatting sqref="D7">
    <cfRule type="containsText" dxfId="96" priority="27" operator="containsText" text="N">
      <formula>NOT(ISERROR(SEARCH("N",D7)))</formula>
    </cfRule>
  </conditionalFormatting>
  <conditionalFormatting sqref="D7">
    <cfRule type="containsText" dxfId="95" priority="28" operator="containsText" text="Y">
      <formula>NOT(ISERROR(SEARCH("Y",D7)))</formula>
    </cfRule>
  </conditionalFormatting>
  <conditionalFormatting sqref="D27:D31">
    <cfRule type="containsText" dxfId="94" priority="10" operator="containsText" text="Y">
      <formula>NOT(ISERROR(SEARCH("Y",D27)))</formula>
    </cfRule>
  </conditionalFormatting>
  <conditionalFormatting sqref="D23 D17 D28:D31">
    <cfRule type="containsText" dxfId="93" priority="11" operator="containsText" text="SOME">
      <formula>NOT(ISERROR(SEARCH("SOME",D17)))</formula>
    </cfRule>
  </conditionalFormatting>
  <conditionalFormatting sqref="D12">
    <cfRule type="containsText" dxfId="92" priority="9" operator="containsText" text="YES">
      <formula>NOT(ISERROR(SEARCH("YES",D12)))</formula>
    </cfRule>
  </conditionalFormatting>
  <conditionalFormatting sqref="D73">
    <cfRule type="containsText" dxfId="91" priority="8" operator="containsText" text="YES">
      <formula>NOT(ISERROR(SEARCH("YES",D73)))</formula>
    </cfRule>
  </conditionalFormatting>
  <conditionalFormatting sqref="D13">
    <cfRule type="containsText" dxfId="90" priority="7" operator="containsText" text="YES">
      <formula>NOT(ISERROR(SEARCH("YES",D13)))</formula>
    </cfRule>
  </conditionalFormatting>
  <conditionalFormatting sqref="D15:D16">
    <cfRule type="containsText" dxfId="89" priority="6" operator="containsText" text="YES">
      <formula>NOT(ISERROR(SEARCH("YES",D15)))</formula>
    </cfRule>
  </conditionalFormatting>
  <conditionalFormatting sqref="D18:D20">
    <cfRule type="containsText" dxfId="88" priority="5" operator="containsText" text="YES">
      <formula>NOT(ISERROR(SEARCH("YES",D18)))</formula>
    </cfRule>
  </conditionalFormatting>
  <conditionalFormatting sqref="D78">
    <cfRule type="containsText" dxfId="87" priority="4" operator="containsText" text="YES">
      <formula>NOT(ISERROR(SEARCH("YES",D78)))</formula>
    </cfRule>
  </conditionalFormatting>
  <conditionalFormatting sqref="D79:D80">
    <cfRule type="containsText" dxfId="86" priority="3" operator="containsText" text="YES">
      <formula>NOT(ISERROR(SEARCH("YES",D79)))</formula>
    </cfRule>
  </conditionalFormatting>
  <conditionalFormatting sqref="D82:D83">
    <cfRule type="containsText" dxfId="85" priority="2" operator="containsText" text="YES">
      <formula>NOT(ISERROR(SEARCH("YES",D82)))</formula>
    </cfRule>
  </conditionalFormatting>
  <conditionalFormatting sqref="D84">
    <cfRule type="containsText" dxfId="84" priority="1" operator="containsText" text="Monitoring via">
      <formula>NOT(ISERROR(SEARCH("Monitoring via",D84)))</formula>
    </cfRule>
  </conditionalFormatting>
  <dataValidations count="1">
    <dataValidation allowBlank="1" showInputMessage="1" showErrorMessage="1" promptTitle="Please enter other consideration" sqref="D70" xr:uid="{A2FE0763-1858-437B-BE74-BD12E944B5BD}"/>
  </dataValidations>
  <hyperlinks>
    <hyperlink ref="D1" location="'SB3 Overview of cities'!A1" display="'SB3 Overview of cities'!A1" xr:uid="{AC355596-7086-49BE-9B4D-EB11A622FB37}"/>
    <hyperlink ref="E1" location="'CONTACT DETAILS'!A1" display="'CONTACT DETAILS'!A1" xr:uid="{9DFA266C-D426-4348-AC0D-61231F3DE4AE}"/>
    <hyperlink ref="B1" location="'MAIN PAGE'!A1" display="'MAIN PAGE'!A1" xr:uid="{5C01D083-A3C3-4E26-A81C-C5DF0C9D37D1}"/>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0313A584-A59B-414A-A935-80F876AF2B98}">
          <x14:formula1>
            <xm:f>Lists!$R$2:$R$3</xm:f>
          </x14:formula1>
          <xm:sqref>D73</xm:sqref>
        </x14:dataValidation>
        <x14:dataValidation type="list" allowBlank="1" showInputMessage="1" showErrorMessage="1" promptTitle="For example:" xr:uid="{16D55874-F002-444E-B12A-DC7BC7E17141}">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C3F5A0C8-FB3B-4057-AF0C-B228A8D244D1}">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D6BC6847-2EAB-443A-B00A-E96215F9DA24}">
          <x14:formula1>
            <xm:f>Lists!$O$2:$O$25</xm:f>
          </x14:formula1>
          <xm:sqref>D37:D54</xm:sqref>
        </x14:dataValidation>
        <x14:dataValidation type="list" allowBlank="1" showInputMessage="1" showErrorMessage="1" xr:uid="{8640D54E-E411-4C43-B5A0-8EDC81BF7E8F}">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1AE8F59C-423B-4A43-A2BA-C738706526FB}">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73301D51-9907-4EBD-8616-31FBA5FCF986}">
          <x14:formula1>
            <xm:f>Lists!$L$2:$L$4</xm:f>
          </x14:formula1>
          <xm:sqref>D27:D31</xm:sqref>
        </x14:dataValidation>
        <x14:dataValidation type="list" allowBlank="1" showInputMessage="1" showErrorMessage="1" xr:uid="{285718B6-EAE2-487E-A03D-46C89094E043}">
          <x14:formula1>
            <xm:f>Lists!$E$2:$E$4</xm:f>
          </x14:formula1>
          <xm:sqref>D15</xm:sqref>
        </x14:dataValidation>
        <x14:dataValidation type="list" allowBlank="1" showInputMessage="1" showErrorMessage="1" xr:uid="{764C8097-F388-4111-B4ED-19F7A3A4FBF1}">
          <x14:formula1>
            <xm:f>Lists!$I$2:$I$4</xm:f>
          </x14:formula1>
          <xm:sqref>D20</xm:sqref>
        </x14:dataValidation>
        <x14:dataValidation type="list" allowBlank="1" showInputMessage="1" showErrorMessage="1" xr:uid="{2AF1C51B-D001-4890-B291-A467B8C1D9AE}">
          <x14:formula1>
            <xm:f>Lists!$H$2:$H$4</xm:f>
          </x14:formula1>
          <xm:sqref>D19</xm:sqref>
        </x14:dataValidation>
        <x14:dataValidation type="list" allowBlank="1" showInputMessage="1" showErrorMessage="1" xr:uid="{9FE73296-4EC9-4F20-96D8-46FA98A7EBC3}">
          <x14:formula1>
            <xm:f>Lists!$G$2:$G$4</xm:f>
          </x14:formula1>
          <xm:sqref>D18</xm:sqref>
        </x14:dataValidation>
        <x14:dataValidation type="list" allowBlank="1" showInputMessage="1" showErrorMessage="1" xr:uid="{CFDB32A0-216F-4A0C-9552-7515D99B1704}">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00556B59-F09C-4DE7-B87A-BC4B939F28AA}">
          <x14:formula1>
            <xm:f>Lists!$D$2:$D$4</xm:f>
          </x14:formula1>
          <xm:sqref>D13</xm:sqref>
        </x14:dataValidation>
        <x14:dataValidation type="list" allowBlank="1" showInputMessage="1" showErrorMessage="1" error="Please select answer from the drop-down list" promptTitle="When defining requirements:" xr:uid="{41F8427A-5FA6-407D-BAA3-D0203CC0C3B3}">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8121AE4-96EB-4F09-80D1-2205A2F6DEF7}">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73A8DDAB-5CA6-47FB-8721-87C775F4A54A}">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FB1DF3A-C8CE-4669-B1F5-256B38CFA2A5}">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DA1ACC8-AD17-4EDD-A471-0C98248B89B4}">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26190C4-BDBD-4C53-A432-10CAA00E20AF}">
          <x14:formula1>
            <xm:f>Lists!$W$2:$W$4</xm:f>
          </x14:formula1>
          <xm:sqref>D83</xm:sqref>
        </x14:dataValidation>
        <x14:dataValidation type="list" allowBlank="1" showInputMessage="1" showErrorMessage="1" promptTitle="Please choose relevant option" xr:uid="{731490C1-039D-47F7-BD19-DFCCBD0AD8A5}">
          <x14:formula1>
            <xm:f>Lists!$X$2:$X$7</xm:f>
          </x14:formula1>
          <xm:sqref>D84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C292-145A-4D25-8D9C-FD5EACF7D1BB}">
  <sheetPr codeName="Sheet10"/>
  <dimension ref="B1:S122"/>
  <sheetViews>
    <sheetView showGridLines="0" zoomScaleNormal="100" workbookViewId="0">
      <pane ySplit="3" topLeftCell="A4" activePane="bottomLeft" state="frozen"/>
      <selection pane="bottomLeft" activeCell="A86" sqref="A86"/>
    </sheetView>
  </sheetViews>
  <sheetFormatPr defaultColWidth="25.109375" defaultRowHeight="10.199999999999999" x14ac:dyDescent="0.3"/>
  <cols>
    <col min="1" max="1" width="8.44140625" style="1" customWidth="1"/>
    <col min="2" max="2" width="69" style="4" customWidth="1"/>
    <col min="3" max="3" width="10.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136</v>
      </c>
      <c r="D3" s="60" t="str">
        <f>'SB3 Overview of cities'!C11</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cities'!D11</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137</v>
      </c>
      <c r="C122" s="255"/>
      <c r="D122" s="257">
        <f>D8*(D25+D32+D75+D85+D120)</f>
        <v>0</v>
      </c>
      <c r="E122" s="656"/>
      <c r="F122" s="657"/>
      <c r="G122" s="657"/>
      <c r="H122" s="658"/>
    </row>
  </sheetData>
  <sheetProtection algorithmName="SHA-512" hashValue="MS6v7lGdk5uD2Wrcg3++5+nlzveOrzwekmxirFgNQdte1MiIh3oCOcYwgFj9D+VMrD0JwEisQJcJGNep2ay8zg==" saltValue="LR+WwMdANBeQ6HEB/rJRmQ=="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83" priority="49"/>
  </conditionalFormatting>
  <conditionalFormatting sqref="D7">
    <cfRule type="containsText" dxfId="82" priority="27" operator="containsText" text="N">
      <formula>NOT(ISERROR(SEARCH("N",D7)))</formula>
    </cfRule>
  </conditionalFormatting>
  <conditionalFormatting sqref="D7">
    <cfRule type="containsText" dxfId="81" priority="28" operator="containsText" text="Y">
      <formula>NOT(ISERROR(SEARCH("Y",D7)))</formula>
    </cfRule>
  </conditionalFormatting>
  <conditionalFormatting sqref="D27:D31">
    <cfRule type="containsText" dxfId="80" priority="10" operator="containsText" text="Y">
      <formula>NOT(ISERROR(SEARCH("Y",D27)))</formula>
    </cfRule>
  </conditionalFormatting>
  <conditionalFormatting sqref="D23 D17 D28:D31">
    <cfRule type="containsText" dxfId="79" priority="11" operator="containsText" text="SOME">
      <formula>NOT(ISERROR(SEARCH("SOME",D17)))</formula>
    </cfRule>
  </conditionalFormatting>
  <conditionalFormatting sqref="D12">
    <cfRule type="containsText" dxfId="78" priority="9" operator="containsText" text="YES">
      <formula>NOT(ISERROR(SEARCH("YES",D12)))</formula>
    </cfRule>
  </conditionalFormatting>
  <conditionalFormatting sqref="D73">
    <cfRule type="containsText" dxfId="77" priority="8" operator="containsText" text="YES">
      <formula>NOT(ISERROR(SEARCH("YES",D73)))</formula>
    </cfRule>
  </conditionalFormatting>
  <conditionalFormatting sqref="D13">
    <cfRule type="containsText" dxfId="76" priority="7" operator="containsText" text="YES">
      <formula>NOT(ISERROR(SEARCH("YES",D13)))</formula>
    </cfRule>
  </conditionalFormatting>
  <conditionalFormatting sqref="D15:D16">
    <cfRule type="containsText" dxfId="75" priority="6" operator="containsText" text="YES">
      <formula>NOT(ISERROR(SEARCH("YES",D15)))</formula>
    </cfRule>
  </conditionalFormatting>
  <conditionalFormatting sqref="D18:D20">
    <cfRule type="containsText" dxfId="74" priority="5" operator="containsText" text="YES">
      <formula>NOT(ISERROR(SEARCH("YES",D18)))</formula>
    </cfRule>
  </conditionalFormatting>
  <conditionalFormatting sqref="D78">
    <cfRule type="containsText" dxfId="73" priority="4" operator="containsText" text="YES">
      <formula>NOT(ISERROR(SEARCH("YES",D78)))</formula>
    </cfRule>
  </conditionalFormatting>
  <conditionalFormatting sqref="D79:D80">
    <cfRule type="containsText" dxfId="72" priority="3" operator="containsText" text="YES">
      <formula>NOT(ISERROR(SEARCH("YES",D79)))</formula>
    </cfRule>
  </conditionalFormatting>
  <conditionalFormatting sqref="D82:D83">
    <cfRule type="containsText" dxfId="71" priority="2" operator="containsText" text="YES">
      <formula>NOT(ISERROR(SEARCH("YES",D82)))</formula>
    </cfRule>
  </conditionalFormatting>
  <conditionalFormatting sqref="D84">
    <cfRule type="containsText" dxfId="70" priority="1" operator="containsText" text="Monitoring via">
      <formula>NOT(ISERROR(SEARCH("Monitoring via",D84)))</formula>
    </cfRule>
  </conditionalFormatting>
  <dataValidations count="1">
    <dataValidation allowBlank="1" showInputMessage="1" showErrorMessage="1" promptTitle="Please enter other consideration" sqref="D70" xr:uid="{AA04CC05-A1A6-4750-86AD-02E0FA30B04C}"/>
  </dataValidations>
  <hyperlinks>
    <hyperlink ref="D1" location="'SB3 Overview of cities'!A1" display="'SB3 Overview of cities'!A1" xr:uid="{FEFE6301-9AFA-4F24-B0D0-ADA491B0EF59}"/>
    <hyperlink ref="E1" location="'CONTACT DETAILS'!A1" display="'CONTACT DETAILS'!A1" xr:uid="{A2502D12-0EEC-4551-99A3-47F01F6EF2A6}"/>
    <hyperlink ref="B1" location="'MAIN PAGE'!A1" display="'MAIN PAGE'!A1" xr:uid="{BDDAD6A4-AE4F-43E5-AC7B-F4F53CB40F37}"/>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D74EF942-EB66-44D5-B8C4-19E915816657}">
          <x14:formula1>
            <xm:f>Lists!$R$2:$R$3</xm:f>
          </x14:formula1>
          <xm:sqref>D73</xm:sqref>
        </x14:dataValidation>
        <x14:dataValidation type="list" allowBlank="1" showInputMessage="1" showErrorMessage="1" promptTitle="For example:" xr:uid="{BE2F24DB-347A-4DE0-A52F-4D455314DA24}">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0FAE7738-6143-4F04-88D6-6BD2129B2874}">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2AD4B50F-B660-4B56-97DE-25FF81F0D569}">
          <x14:formula1>
            <xm:f>Lists!$O$2:$O$25</xm:f>
          </x14:formula1>
          <xm:sqref>D37:D54</xm:sqref>
        </x14:dataValidation>
        <x14:dataValidation type="list" allowBlank="1" showInputMessage="1" showErrorMessage="1" xr:uid="{661CCF32-6F29-4192-B240-1E92C58C3313}">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22A4C7B7-49E9-405D-B8D1-EBB38430C5A2}">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35A6460C-3ACD-458E-824E-E28612F3E670}">
          <x14:formula1>
            <xm:f>Lists!$L$2:$L$4</xm:f>
          </x14:formula1>
          <xm:sqref>D27:D31</xm:sqref>
        </x14:dataValidation>
        <x14:dataValidation type="list" allowBlank="1" showInputMessage="1" showErrorMessage="1" xr:uid="{F8FED0BC-B762-4BF0-98B5-FE17890C0780}">
          <x14:formula1>
            <xm:f>Lists!$E$2:$E$4</xm:f>
          </x14:formula1>
          <xm:sqref>D15</xm:sqref>
        </x14:dataValidation>
        <x14:dataValidation type="list" allowBlank="1" showInputMessage="1" showErrorMessage="1" xr:uid="{5BC4BC08-5D4B-4DED-8D6E-E471FA0E613D}">
          <x14:formula1>
            <xm:f>Lists!$I$2:$I$4</xm:f>
          </x14:formula1>
          <xm:sqref>D20</xm:sqref>
        </x14:dataValidation>
        <x14:dataValidation type="list" allowBlank="1" showInputMessage="1" showErrorMessage="1" xr:uid="{B7EBA3DF-CDEC-4FD8-B8F3-E5DD20ED8954}">
          <x14:formula1>
            <xm:f>Lists!$H$2:$H$4</xm:f>
          </x14:formula1>
          <xm:sqref>D19</xm:sqref>
        </x14:dataValidation>
        <x14:dataValidation type="list" allowBlank="1" showInputMessage="1" showErrorMessage="1" xr:uid="{71A4D0E9-4719-4989-ACB4-8CB21A737E96}">
          <x14:formula1>
            <xm:f>Lists!$G$2:$G$4</xm:f>
          </x14:formula1>
          <xm:sqref>D18</xm:sqref>
        </x14:dataValidation>
        <x14:dataValidation type="list" allowBlank="1" showInputMessage="1" showErrorMessage="1" xr:uid="{F7520066-5C99-4FA5-95E1-C32AC115BBE9}">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49EDD851-EEF6-460B-85D2-C3C65855B215}">
          <x14:formula1>
            <xm:f>Lists!$D$2:$D$4</xm:f>
          </x14:formula1>
          <xm:sqref>D13</xm:sqref>
        </x14:dataValidation>
        <x14:dataValidation type="list" allowBlank="1" showInputMessage="1" showErrorMessage="1" error="Please select answer from the drop-down list" promptTitle="When defining requirements:" xr:uid="{D091C7E6-31B1-48CA-8831-2A7D40FA75C0}">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F790950E-EA23-44F4-9261-67C7290E29AF}">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E21A180-4630-4044-B0B6-8E774DFF1643}">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37290B4C-3B6F-449B-BDAE-6CF5F06FF99B}">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9D59D18-5588-4A46-9B4A-8BC523E281E8}">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B09D87B-FAEE-4780-9C05-A3C47B48A671}">
          <x14:formula1>
            <xm:f>Lists!$W$2:$W$4</xm:f>
          </x14:formula1>
          <xm:sqref>D83</xm:sqref>
        </x14:dataValidation>
        <x14:dataValidation type="list" allowBlank="1" showInputMessage="1" showErrorMessage="1" promptTitle="Please choose relevant option" xr:uid="{3A9F5A48-AFDE-40EB-BEA8-36E971C75BF1}">
          <x14:formula1>
            <xm:f>Lists!$X$2:$X$7</xm:f>
          </x14:formula1>
          <xm:sqref>D84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F3C3F-61F7-4B80-B21E-A8932BEB4F61}">
  <dimension ref="B1:S122"/>
  <sheetViews>
    <sheetView showGridLines="0" zoomScaleNormal="100" workbookViewId="0">
      <pane ySplit="3" topLeftCell="A4" activePane="bottomLeft" state="frozen"/>
      <selection pane="bottomLeft" activeCell="A83" sqref="A83"/>
    </sheetView>
  </sheetViews>
  <sheetFormatPr defaultColWidth="25.109375" defaultRowHeight="10.199999999999999" x14ac:dyDescent="0.3"/>
  <cols>
    <col min="1" max="1" width="6.6640625" style="1" customWidth="1"/>
    <col min="2" max="2" width="69" style="4" customWidth="1"/>
    <col min="3" max="3" width="10.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138</v>
      </c>
      <c r="D3" s="60" t="str">
        <f>'SB3 Overview of cities'!C12</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cities'!D12</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139</v>
      </c>
      <c r="C122" s="255"/>
      <c r="D122" s="257">
        <f>D8*(D25+D32+D75+D85+D120)</f>
        <v>0</v>
      </c>
      <c r="E122" s="656"/>
      <c r="F122" s="657"/>
      <c r="G122" s="657"/>
      <c r="H122" s="658"/>
    </row>
  </sheetData>
  <sheetProtection algorithmName="SHA-512" hashValue="uvvwSAAJyakA65rA0TNzUWJBTkn1PSIxOY7wEpkO2NoW7SOXVIIzuB+oHipgx4rDVcvOuBlFFaxO8XRj3dPcFQ==" saltValue="R13I2KX3ka6WNYhzXfeBN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69" priority="49"/>
  </conditionalFormatting>
  <conditionalFormatting sqref="D7">
    <cfRule type="containsText" dxfId="68" priority="27" operator="containsText" text="N">
      <formula>NOT(ISERROR(SEARCH("N",D7)))</formula>
    </cfRule>
  </conditionalFormatting>
  <conditionalFormatting sqref="D7">
    <cfRule type="containsText" dxfId="67" priority="28" operator="containsText" text="Y">
      <formula>NOT(ISERROR(SEARCH("Y",D7)))</formula>
    </cfRule>
  </conditionalFormatting>
  <conditionalFormatting sqref="D27:D31">
    <cfRule type="containsText" dxfId="66" priority="10" operator="containsText" text="Y">
      <formula>NOT(ISERROR(SEARCH("Y",D27)))</formula>
    </cfRule>
  </conditionalFormatting>
  <conditionalFormatting sqref="D23 D17 D28:D31">
    <cfRule type="containsText" dxfId="65" priority="11" operator="containsText" text="SOME">
      <formula>NOT(ISERROR(SEARCH("SOME",D17)))</formula>
    </cfRule>
  </conditionalFormatting>
  <conditionalFormatting sqref="D12">
    <cfRule type="containsText" dxfId="64" priority="9" operator="containsText" text="YES">
      <formula>NOT(ISERROR(SEARCH("YES",D12)))</formula>
    </cfRule>
  </conditionalFormatting>
  <conditionalFormatting sqref="D73">
    <cfRule type="containsText" dxfId="63" priority="8" operator="containsText" text="YES">
      <formula>NOT(ISERROR(SEARCH("YES",D73)))</formula>
    </cfRule>
  </conditionalFormatting>
  <conditionalFormatting sqref="D13">
    <cfRule type="containsText" dxfId="62" priority="7" operator="containsText" text="YES">
      <formula>NOT(ISERROR(SEARCH("YES",D13)))</formula>
    </cfRule>
  </conditionalFormatting>
  <conditionalFormatting sqref="D15:D16">
    <cfRule type="containsText" dxfId="61" priority="6" operator="containsText" text="YES">
      <formula>NOT(ISERROR(SEARCH("YES",D15)))</formula>
    </cfRule>
  </conditionalFormatting>
  <conditionalFormatting sqref="D18:D20">
    <cfRule type="containsText" dxfId="60" priority="5" operator="containsText" text="YES">
      <formula>NOT(ISERROR(SEARCH("YES",D18)))</formula>
    </cfRule>
  </conditionalFormatting>
  <conditionalFormatting sqref="D78">
    <cfRule type="containsText" dxfId="59" priority="4" operator="containsText" text="YES">
      <formula>NOT(ISERROR(SEARCH("YES",D78)))</formula>
    </cfRule>
  </conditionalFormatting>
  <conditionalFormatting sqref="D79:D80">
    <cfRule type="containsText" dxfId="58" priority="3" operator="containsText" text="YES">
      <formula>NOT(ISERROR(SEARCH("YES",D79)))</formula>
    </cfRule>
  </conditionalFormatting>
  <conditionalFormatting sqref="D82:D83">
    <cfRule type="containsText" dxfId="57" priority="2" operator="containsText" text="YES">
      <formula>NOT(ISERROR(SEARCH("YES",D82)))</formula>
    </cfRule>
  </conditionalFormatting>
  <conditionalFormatting sqref="D84">
    <cfRule type="containsText" dxfId="56" priority="1" operator="containsText" text="Monitoring via">
      <formula>NOT(ISERROR(SEARCH("Monitoring via",D84)))</formula>
    </cfRule>
  </conditionalFormatting>
  <dataValidations count="1">
    <dataValidation allowBlank="1" showInputMessage="1" showErrorMessage="1" promptTitle="Please enter other consideration" sqref="D70" xr:uid="{C57E7626-DD90-4D35-B670-CC3AD82BC79B}"/>
  </dataValidations>
  <hyperlinks>
    <hyperlink ref="D1" location="'SB3 Overview of cities'!A1" display="'SB3 Overview of cities'!A1" xr:uid="{8605797A-F088-4D06-9981-77D7DF6C827E}"/>
    <hyperlink ref="E1" location="'CONTACT DETAILS'!A1" display="'CONTACT DETAILS'!A1" xr:uid="{18E9ED05-3338-46B8-9F1B-3194694B8D53}"/>
    <hyperlink ref="B1" location="'MAIN PAGE'!A1" display="'MAIN PAGE'!A1" xr:uid="{022A2A61-BACB-4E5B-A538-8D28FEDD58E2}"/>
  </hyperlink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8388F77B-5EC7-42F6-8BA1-02EFBE766E58}">
          <x14:formula1>
            <xm:f>Lists!$R$2:$R$3</xm:f>
          </x14:formula1>
          <xm:sqref>D73</xm:sqref>
        </x14:dataValidation>
        <x14:dataValidation type="list" allowBlank="1" showInputMessage="1" showErrorMessage="1" promptTitle="For example:" xr:uid="{41C54D62-1C55-4AE3-B7D9-1C67B4D03498}">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1D34DE2A-4A35-4C4D-86F8-9EDB8FFC5993}">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066E2B21-6681-4C4F-BBBB-ED32C6084F7D}">
          <x14:formula1>
            <xm:f>Lists!$O$2:$O$25</xm:f>
          </x14:formula1>
          <xm:sqref>D37:D54</xm:sqref>
        </x14:dataValidation>
        <x14:dataValidation type="list" allowBlank="1" showInputMessage="1" showErrorMessage="1" xr:uid="{D0C8695F-3C2B-4739-A081-F093D97F6921}">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30DBDCA8-052E-4058-9F28-C3EC83423F62}">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1B6B7699-D552-4F9E-96F5-146CE192CE86}">
          <x14:formula1>
            <xm:f>Lists!$L$2:$L$4</xm:f>
          </x14:formula1>
          <xm:sqref>D27:D31</xm:sqref>
        </x14:dataValidation>
        <x14:dataValidation type="list" allowBlank="1" showInputMessage="1" showErrorMessage="1" xr:uid="{97C06771-686E-49CF-8B9E-6376BB22D943}">
          <x14:formula1>
            <xm:f>Lists!$E$2:$E$4</xm:f>
          </x14:formula1>
          <xm:sqref>D15</xm:sqref>
        </x14:dataValidation>
        <x14:dataValidation type="list" allowBlank="1" showInputMessage="1" showErrorMessage="1" xr:uid="{5D997512-D8BB-4BBB-AC90-7C0693C3F73C}">
          <x14:formula1>
            <xm:f>Lists!$I$2:$I$4</xm:f>
          </x14:formula1>
          <xm:sqref>D20</xm:sqref>
        </x14:dataValidation>
        <x14:dataValidation type="list" allowBlank="1" showInputMessage="1" showErrorMessage="1" xr:uid="{8E54C603-8484-432B-8BB1-EB52A756D2E5}">
          <x14:formula1>
            <xm:f>Lists!$H$2:$H$4</xm:f>
          </x14:formula1>
          <xm:sqref>D19</xm:sqref>
        </x14:dataValidation>
        <x14:dataValidation type="list" allowBlank="1" showInputMessage="1" showErrorMessage="1" xr:uid="{9FD9545E-9BCF-4702-8868-C92D9A7A22BF}">
          <x14:formula1>
            <xm:f>Lists!$G$2:$G$4</xm:f>
          </x14:formula1>
          <xm:sqref>D18</xm:sqref>
        </x14:dataValidation>
        <x14:dataValidation type="list" allowBlank="1" showInputMessage="1" showErrorMessage="1" xr:uid="{06089010-1209-4BBB-B62F-58164137E796}">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19B6F5A9-7985-4D49-BD71-BBE5B39371DB}">
          <x14:formula1>
            <xm:f>Lists!$D$2:$D$4</xm:f>
          </x14:formula1>
          <xm:sqref>D13</xm:sqref>
        </x14:dataValidation>
        <x14:dataValidation type="list" allowBlank="1" showInputMessage="1" showErrorMessage="1" error="Please select answer from the drop-down list" promptTitle="When defining requirements:" xr:uid="{740DE189-0613-4021-A52A-AACB92CC9C6C}">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0B371A3-2CFA-44D9-8A3B-51AFF1FB214B}">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E5CC22A-480C-4FBE-BF50-2815E01ED290}">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D71EE08-A16D-4D41-93BE-61CF78B3DD99}">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8B34A65-BEB1-4081-803F-DCB5AF790A66}">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336E0D2-28D9-4CD0-9B51-9B5B3A2E2E61}">
          <x14:formula1>
            <xm:f>Lists!$W$2:$W$4</xm:f>
          </x14:formula1>
          <xm:sqref>D83</xm:sqref>
        </x14:dataValidation>
        <x14:dataValidation type="list" allowBlank="1" showInputMessage="1" showErrorMessage="1" promptTitle="Please choose relevant option" xr:uid="{647C7815-E42A-427C-A04A-30B6B2E3B6DF}">
          <x14:formula1>
            <xm:f>Lists!$X$2:$X$7</xm:f>
          </x14:formula1>
          <xm:sqref>D84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43E42-76F9-4D7C-84B4-511430F5F056}">
  <dimension ref="B1:S122"/>
  <sheetViews>
    <sheetView showGridLines="0" zoomScaleNormal="100" workbookViewId="0">
      <pane ySplit="3" topLeftCell="A4" activePane="bottomLeft" state="frozen"/>
      <selection pane="bottomLeft" activeCell="A86" sqref="A86"/>
    </sheetView>
  </sheetViews>
  <sheetFormatPr defaultColWidth="25.109375" defaultRowHeight="10.199999999999999" x14ac:dyDescent="0.3"/>
  <cols>
    <col min="1" max="1" width="10.109375" style="1" customWidth="1"/>
    <col min="2" max="2" width="69" style="4" customWidth="1"/>
    <col min="3" max="3" width="8.88671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140</v>
      </c>
      <c r="D3" s="60" t="str">
        <f>'SB3 Overview of cities'!C13</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cities'!D13</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141</v>
      </c>
      <c r="C122" s="255"/>
      <c r="D122" s="257">
        <f>D8*(D25+D32+D75+D85+D120)</f>
        <v>0</v>
      </c>
      <c r="E122" s="656"/>
      <c r="F122" s="657"/>
      <c r="G122" s="657"/>
      <c r="H122" s="658"/>
    </row>
  </sheetData>
  <sheetProtection algorithmName="SHA-512" hashValue="vaYQwFQbrHbBNAAgklITYOvKBAva7JfmjAvxW5wt7dn5zhSb++7d0/+MfEy7FSXeAD9wqo41BL912Bd6UQMFpQ==" saltValue="PZyNuROjBc7IYw4WcQM3wA=="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55" priority="49"/>
  </conditionalFormatting>
  <conditionalFormatting sqref="D7">
    <cfRule type="containsText" dxfId="54" priority="27" operator="containsText" text="N">
      <formula>NOT(ISERROR(SEARCH("N",D7)))</formula>
    </cfRule>
  </conditionalFormatting>
  <conditionalFormatting sqref="D7">
    <cfRule type="containsText" dxfId="53" priority="28" operator="containsText" text="Y">
      <formula>NOT(ISERROR(SEARCH("Y",D7)))</formula>
    </cfRule>
  </conditionalFormatting>
  <conditionalFormatting sqref="D27:D31">
    <cfRule type="containsText" dxfId="52" priority="10" operator="containsText" text="Y">
      <formula>NOT(ISERROR(SEARCH("Y",D27)))</formula>
    </cfRule>
  </conditionalFormatting>
  <conditionalFormatting sqref="D23 D17 D28:D31">
    <cfRule type="containsText" dxfId="51" priority="11" operator="containsText" text="SOME">
      <formula>NOT(ISERROR(SEARCH("SOME",D17)))</formula>
    </cfRule>
  </conditionalFormatting>
  <conditionalFormatting sqref="D12">
    <cfRule type="containsText" dxfId="50" priority="9" operator="containsText" text="YES">
      <formula>NOT(ISERROR(SEARCH("YES",D12)))</formula>
    </cfRule>
  </conditionalFormatting>
  <conditionalFormatting sqref="D73">
    <cfRule type="containsText" dxfId="49" priority="8" operator="containsText" text="YES">
      <formula>NOT(ISERROR(SEARCH("YES",D73)))</formula>
    </cfRule>
  </conditionalFormatting>
  <conditionalFormatting sqref="D13">
    <cfRule type="containsText" dxfId="48" priority="7" operator="containsText" text="YES">
      <formula>NOT(ISERROR(SEARCH("YES",D13)))</formula>
    </cfRule>
  </conditionalFormatting>
  <conditionalFormatting sqref="D15:D16">
    <cfRule type="containsText" dxfId="47" priority="6" operator="containsText" text="YES">
      <formula>NOT(ISERROR(SEARCH("YES",D15)))</formula>
    </cfRule>
  </conditionalFormatting>
  <conditionalFormatting sqref="D18:D20">
    <cfRule type="containsText" dxfId="46" priority="5" operator="containsText" text="YES">
      <formula>NOT(ISERROR(SEARCH("YES",D18)))</formula>
    </cfRule>
  </conditionalFormatting>
  <conditionalFormatting sqref="D78">
    <cfRule type="containsText" dxfId="45" priority="4" operator="containsText" text="YES">
      <formula>NOT(ISERROR(SEARCH("YES",D78)))</formula>
    </cfRule>
  </conditionalFormatting>
  <conditionalFormatting sqref="D79:D80">
    <cfRule type="containsText" dxfId="44" priority="3" operator="containsText" text="YES">
      <formula>NOT(ISERROR(SEARCH("YES",D79)))</formula>
    </cfRule>
  </conditionalFormatting>
  <conditionalFormatting sqref="D82:D83">
    <cfRule type="containsText" dxfId="43" priority="2" operator="containsText" text="YES">
      <formula>NOT(ISERROR(SEARCH("YES",D82)))</formula>
    </cfRule>
  </conditionalFormatting>
  <conditionalFormatting sqref="D84">
    <cfRule type="containsText" dxfId="42" priority="1" operator="containsText" text="Monitoring via">
      <formula>NOT(ISERROR(SEARCH("Monitoring via",D84)))</formula>
    </cfRule>
  </conditionalFormatting>
  <dataValidations count="1">
    <dataValidation allowBlank="1" showInputMessage="1" showErrorMessage="1" promptTitle="Please enter other consideration" sqref="D70" xr:uid="{8D8554E4-EF73-4006-9680-74F04CB84BD8}"/>
  </dataValidations>
  <hyperlinks>
    <hyperlink ref="D1" location="'SB3 Overview of cities'!A1" display="'SB3 Overview of cities'!A1" xr:uid="{461C4649-B28E-447A-B283-93BD548E2E74}"/>
    <hyperlink ref="E1" location="'CONTACT DETAILS'!A1" display="'CONTACT DETAILS'!A1" xr:uid="{3E0C4EE7-FDA1-4057-A275-0160610285C3}"/>
    <hyperlink ref="B1" location="'MAIN PAGE'!A1" display="'MAIN PAGE'!A1" xr:uid="{54601EC8-E406-4530-ADA8-AF152007E361}"/>
  </hyperlink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1DEC528E-2F80-4799-BD2E-8C82A58CDF1E}">
          <x14:formula1>
            <xm:f>Lists!$R$2:$R$3</xm:f>
          </x14:formula1>
          <xm:sqref>D73</xm:sqref>
        </x14:dataValidation>
        <x14:dataValidation type="list" allowBlank="1" showInputMessage="1" showErrorMessage="1" promptTitle="For example:" xr:uid="{11EB545D-731D-4EE9-86B4-2650438CED60}">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879B2004-4795-4725-9178-0EFEA4AC533F}">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BAEC65A4-EF70-451E-B138-AE3D7FD1874D}">
          <x14:formula1>
            <xm:f>Lists!$O$2:$O$25</xm:f>
          </x14:formula1>
          <xm:sqref>D37:D54</xm:sqref>
        </x14:dataValidation>
        <x14:dataValidation type="list" allowBlank="1" showInputMessage="1" showErrorMessage="1" xr:uid="{64737515-2A5D-491A-B4C7-ECF8751C7B79}">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66705A4E-D6C4-44B3-A603-9AFE2C96CD75}">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E764296F-8815-48D8-853B-1422531D249A}">
          <x14:formula1>
            <xm:f>Lists!$L$2:$L$4</xm:f>
          </x14:formula1>
          <xm:sqref>D27:D31</xm:sqref>
        </x14:dataValidation>
        <x14:dataValidation type="list" allowBlank="1" showInputMessage="1" showErrorMessage="1" xr:uid="{B3BD59F9-82E3-4253-99FC-2268055E242E}">
          <x14:formula1>
            <xm:f>Lists!$E$2:$E$4</xm:f>
          </x14:formula1>
          <xm:sqref>D15</xm:sqref>
        </x14:dataValidation>
        <x14:dataValidation type="list" allowBlank="1" showInputMessage="1" showErrorMessage="1" xr:uid="{C6D4B6BD-A77D-416B-A1D3-6B516A2FAB91}">
          <x14:formula1>
            <xm:f>Lists!$I$2:$I$4</xm:f>
          </x14:formula1>
          <xm:sqref>D20</xm:sqref>
        </x14:dataValidation>
        <x14:dataValidation type="list" allowBlank="1" showInputMessage="1" showErrorMessage="1" xr:uid="{A546D02A-CC81-4049-A81D-028C99675C1C}">
          <x14:formula1>
            <xm:f>Lists!$H$2:$H$4</xm:f>
          </x14:formula1>
          <xm:sqref>D19</xm:sqref>
        </x14:dataValidation>
        <x14:dataValidation type="list" allowBlank="1" showInputMessage="1" showErrorMessage="1" xr:uid="{61C6AA25-FD04-4D79-8688-A8E3330C9D09}">
          <x14:formula1>
            <xm:f>Lists!$G$2:$G$4</xm:f>
          </x14:formula1>
          <xm:sqref>D18</xm:sqref>
        </x14:dataValidation>
        <x14:dataValidation type="list" allowBlank="1" showInputMessage="1" showErrorMessage="1" xr:uid="{D62995D8-8202-43B1-B0FB-EC1B47AFAC0C}">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A8197A35-0049-4C97-A099-72C933B13CCC}">
          <x14:formula1>
            <xm:f>Lists!$D$2:$D$4</xm:f>
          </x14:formula1>
          <xm:sqref>D13</xm:sqref>
        </x14:dataValidation>
        <x14:dataValidation type="list" allowBlank="1" showInputMessage="1" showErrorMessage="1" error="Please select answer from the drop-down list" promptTitle="When defining requirements:" xr:uid="{94B0572D-DB06-48B5-99A4-53030F3D4851}">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9BC6369-F0BD-4C15-953C-796FD27167F3}">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FF2F66BF-FAA5-4DA7-8916-BA128541DE95}">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04625C94-4AEC-4D27-A8E8-9E9E9FB1FBD9}">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F712B3B-D044-4B9A-943C-2F85BC5B67A1}">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ECAEFD3-F1E1-4D0B-AD44-4217E91B8F5C}">
          <x14:formula1>
            <xm:f>Lists!$W$2:$W$4</xm:f>
          </x14:formula1>
          <xm:sqref>D83</xm:sqref>
        </x14:dataValidation>
        <x14:dataValidation type="list" allowBlank="1" showInputMessage="1" showErrorMessage="1" promptTitle="Please choose relevant option" xr:uid="{5C6A0C6C-A075-4FE7-BE98-4AED66868FF1}">
          <x14:formula1>
            <xm:f>Lists!$X$2:$X$7</xm:f>
          </x14:formula1>
          <xm:sqref>D84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DC4B-D52D-4F9D-AC2A-DAE2BF0E8B10}">
  <dimension ref="B1:S122"/>
  <sheetViews>
    <sheetView showGridLines="0" zoomScaleNormal="100" workbookViewId="0">
      <pane ySplit="3" topLeftCell="A4" activePane="bottomLeft" state="frozen"/>
      <selection pane="bottomLeft" activeCell="A83" sqref="A83"/>
    </sheetView>
  </sheetViews>
  <sheetFormatPr defaultColWidth="25.109375" defaultRowHeight="10.199999999999999" x14ac:dyDescent="0.3"/>
  <cols>
    <col min="1" max="1" width="15.5546875" style="1" customWidth="1"/>
    <col min="2" max="2" width="69" style="4" customWidth="1"/>
    <col min="3" max="3" width="9.88671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144</v>
      </c>
      <c r="D3" s="60" t="str">
        <f>'SB3 Overview of cities'!C14</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cities'!D14</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145</v>
      </c>
      <c r="C122" s="255"/>
      <c r="D122" s="257">
        <f>D8*(D25+D32+D75+D85+D120)</f>
        <v>0</v>
      </c>
      <c r="E122" s="656"/>
      <c r="F122" s="657"/>
      <c r="G122" s="657"/>
      <c r="H122" s="658"/>
    </row>
  </sheetData>
  <sheetProtection algorithmName="SHA-512" hashValue="LZOnMAZZm//vdz447b0+XjMue//cw0xqohHns495wCnBReyt2NNbhZzRxaasi2oKYr6F9E+6mBCWhvpC5ZnAUw==" saltValue="k3WRin5M42In0Js45Un4sQ=="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41" priority="49"/>
  </conditionalFormatting>
  <conditionalFormatting sqref="D7">
    <cfRule type="containsText" dxfId="40" priority="27" operator="containsText" text="N">
      <formula>NOT(ISERROR(SEARCH("N",D7)))</formula>
    </cfRule>
  </conditionalFormatting>
  <conditionalFormatting sqref="D7">
    <cfRule type="containsText" dxfId="39" priority="28" operator="containsText" text="Y">
      <formula>NOT(ISERROR(SEARCH("Y",D7)))</formula>
    </cfRule>
  </conditionalFormatting>
  <conditionalFormatting sqref="D27:D31">
    <cfRule type="containsText" dxfId="38" priority="10" operator="containsText" text="Y">
      <formula>NOT(ISERROR(SEARCH("Y",D27)))</formula>
    </cfRule>
  </conditionalFormatting>
  <conditionalFormatting sqref="D23 D17 D28:D31">
    <cfRule type="containsText" dxfId="37" priority="11" operator="containsText" text="SOME">
      <formula>NOT(ISERROR(SEARCH("SOME",D17)))</formula>
    </cfRule>
  </conditionalFormatting>
  <conditionalFormatting sqref="D12">
    <cfRule type="containsText" dxfId="36" priority="9" operator="containsText" text="YES">
      <formula>NOT(ISERROR(SEARCH("YES",D12)))</formula>
    </cfRule>
  </conditionalFormatting>
  <conditionalFormatting sqref="D73">
    <cfRule type="containsText" dxfId="35" priority="8" operator="containsText" text="YES">
      <formula>NOT(ISERROR(SEARCH("YES",D73)))</formula>
    </cfRule>
  </conditionalFormatting>
  <conditionalFormatting sqref="D13">
    <cfRule type="containsText" dxfId="34" priority="7" operator="containsText" text="YES">
      <formula>NOT(ISERROR(SEARCH("YES",D13)))</formula>
    </cfRule>
  </conditionalFormatting>
  <conditionalFormatting sqref="D15:D16">
    <cfRule type="containsText" dxfId="33" priority="6" operator="containsText" text="YES">
      <formula>NOT(ISERROR(SEARCH("YES",D15)))</formula>
    </cfRule>
  </conditionalFormatting>
  <conditionalFormatting sqref="D18:D20">
    <cfRule type="containsText" dxfId="32" priority="5" operator="containsText" text="YES">
      <formula>NOT(ISERROR(SEARCH("YES",D18)))</formula>
    </cfRule>
  </conditionalFormatting>
  <conditionalFormatting sqref="D78">
    <cfRule type="containsText" dxfId="31" priority="4" operator="containsText" text="YES">
      <formula>NOT(ISERROR(SEARCH("YES",D78)))</formula>
    </cfRule>
  </conditionalFormatting>
  <conditionalFormatting sqref="D79:D80">
    <cfRule type="containsText" dxfId="30" priority="3" operator="containsText" text="YES">
      <formula>NOT(ISERROR(SEARCH("YES",D79)))</formula>
    </cfRule>
  </conditionalFormatting>
  <conditionalFormatting sqref="D82:D83">
    <cfRule type="containsText" dxfId="29" priority="2" operator="containsText" text="YES">
      <formula>NOT(ISERROR(SEARCH("YES",D82)))</formula>
    </cfRule>
  </conditionalFormatting>
  <conditionalFormatting sqref="D84">
    <cfRule type="containsText" dxfId="28" priority="1" operator="containsText" text="Monitoring via">
      <formula>NOT(ISERROR(SEARCH("Monitoring via",D84)))</formula>
    </cfRule>
  </conditionalFormatting>
  <dataValidations count="1">
    <dataValidation allowBlank="1" showInputMessage="1" showErrorMessage="1" promptTitle="Please enter other consideration" sqref="D70" xr:uid="{F0C604FA-2F83-442E-ADB0-AA889DE83028}"/>
  </dataValidations>
  <hyperlinks>
    <hyperlink ref="D1" location="'SB3 Overview of cities'!A1" display="'SB3 Overview of cities'!A1" xr:uid="{E95C59E0-8D88-43AA-8FD9-63EF40DBC723}"/>
    <hyperlink ref="E1" location="'CONTACT DETAILS'!A1" display="'CONTACT DETAILS'!A1" xr:uid="{273BE7B7-3883-442F-87D4-8B5FE541423E}"/>
    <hyperlink ref="B1" location="'MAIN PAGE'!A1" display="'MAIN PAGE'!A1" xr:uid="{205826F1-68E7-4DC8-9463-BDB00F023CB8}"/>
  </hyperlink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6E16F382-6261-4B4A-8C55-0F801FDAEC22}">
          <x14:formula1>
            <xm:f>Lists!$R$2:$R$3</xm:f>
          </x14:formula1>
          <xm:sqref>D73</xm:sqref>
        </x14:dataValidation>
        <x14:dataValidation type="list" allowBlank="1" showInputMessage="1" showErrorMessage="1" promptTitle="For example:" xr:uid="{EAECFAAA-9F83-42E8-97EC-C4CB2FFE44DA}">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B7CFEC2B-ECF5-4E55-ACCA-7880C68667BE}">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9F9D51C7-C3D3-4EA8-828F-45BD696AA5AC}">
          <x14:formula1>
            <xm:f>Lists!$O$2:$O$25</xm:f>
          </x14:formula1>
          <xm:sqref>D37:D54</xm:sqref>
        </x14:dataValidation>
        <x14:dataValidation type="list" allowBlank="1" showInputMessage="1" showErrorMessage="1" xr:uid="{B15B2B67-4A3C-4C5E-AA65-930AED91BA7F}">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42E602DB-DDE1-4A20-A1C8-F605CEDABA67}">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EE278F93-E174-4933-A3D5-9FC8649AFDCB}">
          <x14:formula1>
            <xm:f>Lists!$L$2:$L$4</xm:f>
          </x14:formula1>
          <xm:sqref>D27:D31</xm:sqref>
        </x14:dataValidation>
        <x14:dataValidation type="list" allowBlank="1" showInputMessage="1" showErrorMessage="1" xr:uid="{90B5E195-9794-466F-8B10-400F6DB343BB}">
          <x14:formula1>
            <xm:f>Lists!$E$2:$E$4</xm:f>
          </x14:formula1>
          <xm:sqref>D15</xm:sqref>
        </x14:dataValidation>
        <x14:dataValidation type="list" allowBlank="1" showInputMessage="1" showErrorMessage="1" xr:uid="{84DE70B9-5147-40DB-8C6E-7F16B2F55781}">
          <x14:formula1>
            <xm:f>Lists!$I$2:$I$4</xm:f>
          </x14:formula1>
          <xm:sqref>D20</xm:sqref>
        </x14:dataValidation>
        <x14:dataValidation type="list" allowBlank="1" showInputMessage="1" showErrorMessage="1" xr:uid="{0BCF800F-4F58-431C-A3B7-DC2581E4360C}">
          <x14:formula1>
            <xm:f>Lists!$H$2:$H$4</xm:f>
          </x14:formula1>
          <xm:sqref>D19</xm:sqref>
        </x14:dataValidation>
        <x14:dataValidation type="list" allowBlank="1" showInputMessage="1" showErrorMessage="1" xr:uid="{1EF4E861-15F0-470A-9C75-4BFE0A60820C}">
          <x14:formula1>
            <xm:f>Lists!$G$2:$G$4</xm:f>
          </x14:formula1>
          <xm:sqref>D18</xm:sqref>
        </x14:dataValidation>
        <x14:dataValidation type="list" allowBlank="1" showInputMessage="1" showErrorMessage="1" xr:uid="{3F40D487-37D5-47A1-9832-8C3B34CF90A7}">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C6364D9C-0CFE-4D1A-A754-97880300C9D8}">
          <x14:formula1>
            <xm:f>Lists!$D$2:$D$4</xm:f>
          </x14:formula1>
          <xm:sqref>D13</xm:sqref>
        </x14:dataValidation>
        <x14:dataValidation type="list" allowBlank="1" showInputMessage="1" showErrorMessage="1" error="Please select answer from the drop-down list" promptTitle="When defining requirements:" xr:uid="{22AA0369-834D-47F9-81E8-57E5966D1A0B}">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395BF9C-1FA6-454C-AB96-CED0404554CB}">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38B0B11-0E4D-4484-9E8C-2E5DDB4A5F6F}">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4C3474B-19F5-41B0-9897-3F67FF5104EB}">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2C1BB67-0D11-4A54-BB39-C06A23DC6596}">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E8F289B-806A-46E1-9536-1962BE7C9FA2}">
          <x14:formula1>
            <xm:f>Lists!$W$2:$W$4</xm:f>
          </x14:formula1>
          <xm:sqref>D83</xm:sqref>
        </x14:dataValidation>
        <x14:dataValidation type="list" allowBlank="1" showInputMessage="1" showErrorMessage="1" promptTitle="Please choose relevant option" xr:uid="{DE1CF7E8-785F-49EF-B9C7-B210D8548872}">
          <x14:formula1>
            <xm:f>Lists!$X$2:$X$7</xm:f>
          </x14:formula1>
          <xm:sqref>D84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FE93-8800-4F43-9DB6-DABB00F422A9}">
  <dimension ref="B1:S122"/>
  <sheetViews>
    <sheetView showGridLines="0" zoomScaleNormal="100" workbookViewId="0">
      <pane ySplit="3" topLeftCell="A4" activePane="bottomLeft" state="frozen"/>
      <selection pane="bottomLeft" activeCell="A84" sqref="A84"/>
    </sheetView>
  </sheetViews>
  <sheetFormatPr defaultColWidth="25.109375" defaultRowHeight="10.199999999999999" x14ac:dyDescent="0.3"/>
  <cols>
    <col min="1" max="1" width="15.5546875" style="1" customWidth="1"/>
    <col min="2" max="2" width="69" style="4" customWidth="1"/>
    <col min="3" max="3" width="10.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142</v>
      </c>
      <c r="D3" s="78" t="str">
        <f>'SB3 Overview of cities'!D15</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cities'!D15</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143</v>
      </c>
      <c r="C122" s="255"/>
      <c r="D122" s="257">
        <f>D8*(D25+D32+D75+D85+D120)</f>
        <v>0</v>
      </c>
      <c r="E122" s="656"/>
      <c r="F122" s="657"/>
      <c r="G122" s="657"/>
      <c r="H122" s="658"/>
    </row>
  </sheetData>
  <sheetProtection algorithmName="SHA-512" hashValue="7ACQTacMyyAFMRBtI+0Lew2iqv4ixIeTU70UXjiHeLeIAAXATenRyeBE2f9QfloVw1X03Ym5j49Pq7KDZpASew==" saltValue="mf2bsJHHvQbO5nwOJdDSq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27" priority="49"/>
  </conditionalFormatting>
  <conditionalFormatting sqref="D7">
    <cfRule type="containsText" dxfId="26" priority="27" operator="containsText" text="N">
      <formula>NOT(ISERROR(SEARCH("N",D7)))</formula>
    </cfRule>
  </conditionalFormatting>
  <conditionalFormatting sqref="D7">
    <cfRule type="containsText" dxfId="25" priority="28" operator="containsText" text="Y">
      <formula>NOT(ISERROR(SEARCH("Y",D7)))</formula>
    </cfRule>
  </conditionalFormatting>
  <conditionalFormatting sqref="D27:D31">
    <cfRule type="containsText" dxfId="24" priority="10" operator="containsText" text="Y">
      <formula>NOT(ISERROR(SEARCH("Y",D27)))</formula>
    </cfRule>
  </conditionalFormatting>
  <conditionalFormatting sqref="D23 D17 D28:D31">
    <cfRule type="containsText" dxfId="23" priority="11" operator="containsText" text="SOME">
      <formula>NOT(ISERROR(SEARCH("SOME",D17)))</formula>
    </cfRule>
  </conditionalFormatting>
  <conditionalFormatting sqref="D12">
    <cfRule type="containsText" dxfId="22" priority="9" operator="containsText" text="YES">
      <formula>NOT(ISERROR(SEARCH("YES",D12)))</formula>
    </cfRule>
  </conditionalFormatting>
  <conditionalFormatting sqref="D73">
    <cfRule type="containsText" dxfId="21" priority="8" operator="containsText" text="YES">
      <formula>NOT(ISERROR(SEARCH("YES",D73)))</formula>
    </cfRule>
  </conditionalFormatting>
  <conditionalFormatting sqref="D13">
    <cfRule type="containsText" dxfId="20" priority="7" operator="containsText" text="YES">
      <formula>NOT(ISERROR(SEARCH("YES",D13)))</formula>
    </cfRule>
  </conditionalFormatting>
  <conditionalFormatting sqref="D15:D16">
    <cfRule type="containsText" dxfId="19" priority="6" operator="containsText" text="YES">
      <formula>NOT(ISERROR(SEARCH("YES",D15)))</formula>
    </cfRule>
  </conditionalFormatting>
  <conditionalFormatting sqref="D18:D20">
    <cfRule type="containsText" dxfId="18" priority="5" operator="containsText" text="YES">
      <formula>NOT(ISERROR(SEARCH("YES",D18)))</formula>
    </cfRule>
  </conditionalFormatting>
  <conditionalFormatting sqref="D78">
    <cfRule type="containsText" dxfId="17" priority="4" operator="containsText" text="YES">
      <formula>NOT(ISERROR(SEARCH("YES",D78)))</formula>
    </cfRule>
  </conditionalFormatting>
  <conditionalFormatting sqref="D79:D80">
    <cfRule type="containsText" dxfId="16" priority="3" operator="containsText" text="YES">
      <formula>NOT(ISERROR(SEARCH("YES",D79)))</formula>
    </cfRule>
  </conditionalFormatting>
  <conditionalFormatting sqref="D82:D83">
    <cfRule type="containsText" dxfId="15" priority="2" operator="containsText" text="YES">
      <formula>NOT(ISERROR(SEARCH("YES",D82)))</formula>
    </cfRule>
  </conditionalFormatting>
  <conditionalFormatting sqref="D84">
    <cfRule type="containsText" dxfId="14" priority="1" operator="containsText" text="Monitoring via">
      <formula>NOT(ISERROR(SEARCH("Monitoring via",D84)))</formula>
    </cfRule>
  </conditionalFormatting>
  <dataValidations count="1">
    <dataValidation allowBlank="1" showInputMessage="1" showErrorMessage="1" promptTitle="Please enter other consideration" sqref="D70" xr:uid="{9CBC4DED-D24D-41DA-B969-BE644115418B}"/>
  </dataValidations>
  <hyperlinks>
    <hyperlink ref="D1" location="'SB3 Overview of cities'!A1" display="'SB3 Overview of cities'!A1" xr:uid="{6B76E9C1-F996-42DC-BFCB-E7C6E4AE3211}"/>
    <hyperlink ref="E1" location="'CONTACT DETAILS'!A1" display="'CONTACT DETAILS'!A1" xr:uid="{685A419B-80C6-4A72-B239-6C233763106C}"/>
    <hyperlink ref="B1" location="'MAIN PAGE'!A1" display="'MAIN PAGE'!A1" xr:uid="{3C32C260-54DD-4F68-AA44-F22731821FF4}"/>
  </hyperlink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74281800-843E-4519-B0E7-EF4DE04BBFBA}">
          <x14:formula1>
            <xm:f>Lists!$R$2:$R$3</xm:f>
          </x14:formula1>
          <xm:sqref>D73</xm:sqref>
        </x14:dataValidation>
        <x14:dataValidation type="list" allowBlank="1" showInputMessage="1" showErrorMessage="1" promptTitle="For example:" xr:uid="{8CE51871-9AFF-4BE4-B388-F6F315E4E755}">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00C189BF-310B-4BBB-B262-ED37F97F4287}">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EB151173-8FE2-4466-9DD2-3DE6FA7DD8A4}">
          <x14:formula1>
            <xm:f>Lists!$O$2:$O$25</xm:f>
          </x14:formula1>
          <xm:sqref>D37:D54</xm:sqref>
        </x14:dataValidation>
        <x14:dataValidation type="list" allowBlank="1" showInputMessage="1" showErrorMessage="1" xr:uid="{3788C2E4-C5AD-4405-8768-101E7F568E4E}">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59FD3453-C730-4E23-BDD2-BB8890DAD872}">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1A265F11-A4EA-4A66-A431-536B9FA01D79}">
          <x14:formula1>
            <xm:f>Lists!$L$2:$L$4</xm:f>
          </x14:formula1>
          <xm:sqref>D27:D31</xm:sqref>
        </x14:dataValidation>
        <x14:dataValidation type="list" allowBlank="1" showInputMessage="1" showErrorMessage="1" xr:uid="{A2BBEF93-6DB0-4137-92AE-FC06D4A0D7F6}">
          <x14:formula1>
            <xm:f>Lists!$E$2:$E$4</xm:f>
          </x14:formula1>
          <xm:sqref>D15</xm:sqref>
        </x14:dataValidation>
        <x14:dataValidation type="list" allowBlank="1" showInputMessage="1" showErrorMessage="1" xr:uid="{5CDEBFEB-252E-4E06-A4A5-1F9ADBBA2F57}">
          <x14:formula1>
            <xm:f>Lists!$I$2:$I$4</xm:f>
          </x14:formula1>
          <xm:sqref>D20</xm:sqref>
        </x14:dataValidation>
        <x14:dataValidation type="list" allowBlank="1" showInputMessage="1" showErrorMessage="1" xr:uid="{DBA3FBB9-EAC2-473D-AC33-242CFCAD7D46}">
          <x14:formula1>
            <xm:f>Lists!$H$2:$H$4</xm:f>
          </x14:formula1>
          <xm:sqref>D19</xm:sqref>
        </x14:dataValidation>
        <x14:dataValidation type="list" allowBlank="1" showInputMessage="1" showErrorMessage="1" xr:uid="{0CF27011-31A3-47DA-859A-BF036D65A444}">
          <x14:formula1>
            <xm:f>Lists!$G$2:$G$4</xm:f>
          </x14:formula1>
          <xm:sqref>D18</xm:sqref>
        </x14:dataValidation>
        <x14:dataValidation type="list" allowBlank="1" showInputMessage="1" showErrorMessage="1" xr:uid="{C01D7B0D-8692-4F3F-B66A-20B4B6584DE0}">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ADA933B8-7DCA-421B-B5FC-82FB7B18EC81}">
          <x14:formula1>
            <xm:f>Lists!$D$2:$D$4</xm:f>
          </x14:formula1>
          <xm:sqref>D13</xm:sqref>
        </x14:dataValidation>
        <x14:dataValidation type="list" allowBlank="1" showInputMessage="1" showErrorMessage="1" error="Please select answer from the drop-down list" promptTitle="When defining requirements:" xr:uid="{792A51AE-0103-454A-9943-FBD3048BB4C8}">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82A8FD6-C2CF-4465-A4B0-7A4976325966}">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E656B79-A105-48BE-8CC8-25E227888556}">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5A2C50A-99AC-4000-9C53-73884860D394}">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04C91567-954D-4330-A529-37ABCDB40310}">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DA23798-8058-4485-810C-77FFAA3D6D1C}">
          <x14:formula1>
            <xm:f>Lists!$W$2:$W$4</xm:f>
          </x14:formula1>
          <xm:sqref>D83</xm:sqref>
        </x14:dataValidation>
        <x14:dataValidation type="list" allowBlank="1" showInputMessage="1" showErrorMessage="1" promptTitle="Please choose relevant option" xr:uid="{A2B43811-DF4A-440D-B3BE-2320E3925053}">
          <x14:formula1>
            <xm:f>Lists!$X$2:$X$7</xm:f>
          </x14:formula1>
          <xm:sqref>D84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200A-A249-4312-AB30-30ECDDBD0AA6}">
  <dimension ref="B1:S122"/>
  <sheetViews>
    <sheetView showGridLines="0" zoomScaleNormal="100" workbookViewId="0">
      <pane ySplit="3" topLeftCell="A4" activePane="bottomLeft" state="frozen"/>
      <selection pane="bottomLeft" activeCell="A3" sqref="A3"/>
    </sheetView>
  </sheetViews>
  <sheetFormatPr defaultColWidth="25.109375" defaultRowHeight="10.199999999999999" x14ac:dyDescent="0.3"/>
  <cols>
    <col min="1" max="1" width="15.5546875" style="1" customWidth="1"/>
    <col min="2" max="2" width="69" style="4" customWidth="1"/>
    <col min="3" max="3" width="12.332031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10" t="s">
        <v>254</v>
      </c>
      <c r="E1" s="105" t="s">
        <v>184</v>
      </c>
    </row>
    <row r="2" spans="2:19" ht="24.6" customHeight="1" thickTop="1" x14ac:dyDescent="0.3"/>
    <row r="3" spans="2:19" s="31" customFormat="1" ht="49.95" customHeight="1" x14ac:dyDescent="0.3">
      <c r="B3" s="29" t="s">
        <v>146</v>
      </c>
      <c r="D3" s="78" t="str">
        <f>'SB3 Overview of cities'!D16</f>
        <v>…</v>
      </c>
      <c r="E3" s="275"/>
      <c r="G3" s="30"/>
      <c r="H3" s="30"/>
      <c r="I3" s="30"/>
      <c r="J3" s="30"/>
      <c r="K3" s="30"/>
    </row>
    <row r="4" spans="2:19" s="31" customFormat="1" ht="19.9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154</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376</v>
      </c>
      <c r="C118" s="260"/>
      <c r="D118" s="261">
        <f>SUM(D88:D117)</f>
        <v>0</v>
      </c>
      <c r="E118" s="439">
        <f>SUM(E88:E117)</f>
        <v>0</v>
      </c>
      <c r="F118" s="651"/>
      <c r="G118" s="652"/>
      <c r="H118" s="446">
        <f t="shared" si="0"/>
        <v>0</v>
      </c>
    </row>
    <row r="119" spans="2:8" ht="44.4" customHeight="1" x14ac:dyDescent="0.3">
      <c r="B119" s="405" t="s">
        <v>361</v>
      </c>
      <c r="C119" s="258"/>
      <c r="D119" s="261" t="str">
        <f>'SB3 Overview of cities'!D16</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76" t="s">
        <v>147</v>
      </c>
      <c r="C122" s="255"/>
      <c r="D122" s="257">
        <f>D8*(D25+D32+D75+D85+D120)</f>
        <v>0</v>
      </c>
      <c r="E122" s="656"/>
      <c r="F122" s="657"/>
      <c r="G122" s="657"/>
      <c r="H122" s="658"/>
    </row>
  </sheetData>
  <sheetProtection algorithmName="SHA-512" hashValue="nXoefPEDpSRkaj7Mwy4LcincsKr8zbIFTI4XVprB6DfujI18UvzxP9vM5T9+Y1JPP9J+CekjJkrxm/y5esmZvg==" saltValue="AtJSUb2N/C/NNjOYeT2cnw=="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13" priority="49"/>
  </conditionalFormatting>
  <conditionalFormatting sqref="D7">
    <cfRule type="containsText" dxfId="12" priority="27" operator="containsText" text="N">
      <formula>NOT(ISERROR(SEARCH("N",D7)))</formula>
    </cfRule>
  </conditionalFormatting>
  <conditionalFormatting sqref="D7">
    <cfRule type="containsText" dxfId="11" priority="28" operator="containsText" text="Y">
      <formula>NOT(ISERROR(SEARCH("Y",D7)))</formula>
    </cfRule>
  </conditionalFormatting>
  <conditionalFormatting sqref="D27:D31">
    <cfRule type="containsText" dxfId="10" priority="10" operator="containsText" text="Y">
      <formula>NOT(ISERROR(SEARCH("Y",D27)))</formula>
    </cfRule>
  </conditionalFormatting>
  <conditionalFormatting sqref="D23 D17 D28:D31">
    <cfRule type="containsText" dxfId="9" priority="11" operator="containsText" text="SOME">
      <formula>NOT(ISERROR(SEARCH("SOME",D17)))</formula>
    </cfRule>
  </conditionalFormatting>
  <conditionalFormatting sqref="D12">
    <cfRule type="containsText" dxfId="8" priority="9" operator="containsText" text="YES">
      <formula>NOT(ISERROR(SEARCH("YES",D12)))</formula>
    </cfRule>
  </conditionalFormatting>
  <conditionalFormatting sqref="D73">
    <cfRule type="containsText" dxfId="7" priority="8" operator="containsText" text="YES">
      <formula>NOT(ISERROR(SEARCH("YES",D73)))</formula>
    </cfRule>
  </conditionalFormatting>
  <conditionalFormatting sqref="D13">
    <cfRule type="containsText" dxfId="6" priority="7" operator="containsText" text="YES">
      <formula>NOT(ISERROR(SEARCH("YES",D13)))</formula>
    </cfRule>
  </conditionalFormatting>
  <conditionalFormatting sqref="D15:D16">
    <cfRule type="containsText" dxfId="5" priority="6" operator="containsText" text="YES">
      <formula>NOT(ISERROR(SEARCH("YES",D15)))</formula>
    </cfRule>
  </conditionalFormatting>
  <conditionalFormatting sqref="D18:D20">
    <cfRule type="containsText" dxfId="4" priority="5" operator="containsText" text="YES">
      <formula>NOT(ISERROR(SEARCH("YES",D18)))</formula>
    </cfRule>
  </conditionalFormatting>
  <conditionalFormatting sqref="D78">
    <cfRule type="containsText" dxfId="3" priority="4" operator="containsText" text="YES">
      <formula>NOT(ISERROR(SEARCH("YES",D78)))</formula>
    </cfRule>
  </conditionalFormatting>
  <conditionalFormatting sqref="D79:D80">
    <cfRule type="containsText" dxfId="2" priority="3" operator="containsText" text="YES">
      <formula>NOT(ISERROR(SEARCH("YES",D79)))</formula>
    </cfRule>
  </conditionalFormatting>
  <conditionalFormatting sqref="D82:D83">
    <cfRule type="containsText" dxfId="1" priority="2" operator="containsText" text="YES">
      <formula>NOT(ISERROR(SEARCH("YES",D82)))</formula>
    </cfRule>
  </conditionalFormatting>
  <conditionalFormatting sqref="D84">
    <cfRule type="containsText" dxfId="0" priority="1" operator="containsText" text="Monitoring via">
      <formula>NOT(ISERROR(SEARCH("Monitoring via",D84)))</formula>
    </cfRule>
  </conditionalFormatting>
  <dataValidations count="1">
    <dataValidation allowBlank="1" showInputMessage="1" showErrorMessage="1" promptTitle="Please enter other consideration" sqref="D70" xr:uid="{931E64A1-CE1B-4594-B322-1BAF80792F2A}"/>
  </dataValidations>
  <hyperlinks>
    <hyperlink ref="D1" location="'SB3 Overview of cities'!A1" display="'SB3 Overview of cities'!A1" xr:uid="{B3365C72-359F-4ECE-A7DA-0E57AA943EBF}"/>
    <hyperlink ref="E1" location="'CONTACT DETAILS'!A1" display="'CONTACT DETAILS'!A1" xr:uid="{747C4D4B-16AB-41D7-A821-1E9F15F92B39}"/>
    <hyperlink ref="B1" location="'MAIN PAGE'!A1" display="'MAIN PAGE'!A1" xr:uid="{A3D67B47-7475-4B28-BFA5-4352B403A651}"/>
  </hyperlink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0075B3C2-1FF1-4E22-8633-6AAE36CB5BF6}">
          <x14:formula1>
            <xm:f>Lists!$R$2:$R$3</xm:f>
          </x14:formula1>
          <xm:sqref>D73</xm:sqref>
        </x14:dataValidation>
        <x14:dataValidation type="list" allowBlank="1" showInputMessage="1" showErrorMessage="1" promptTitle="For example:" xr:uid="{27ECC886-73A0-412B-91BA-E1F944389F88}">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137ADB6E-4D09-4EB9-B241-EC1421B01301}">
          <x14:formula1>
            <xm:f>Lists!$Q$2:$Q$12</xm:f>
          </x14:formula1>
          <xm:sqref>D61:D69</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EDB9AEC9-CF0D-4ACE-A2B0-212D3C66D7AA}">
          <x14:formula1>
            <xm:f>Lists!$O$2:$O$25</xm:f>
          </x14:formula1>
          <xm:sqref>D37:D54</xm:sqref>
        </x14:dataValidation>
        <x14:dataValidation type="list" allowBlank="1" showInputMessage="1" showErrorMessage="1" xr:uid="{2B5534FD-6B9A-4643-A61A-0DA743685687}">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05409A6B-015E-45D6-834E-557E3BADD979}">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97020A92-744C-4A82-8DA1-E7A8109734C6}">
          <x14:formula1>
            <xm:f>Lists!$L$2:$L$4</xm:f>
          </x14:formula1>
          <xm:sqref>D27:D31</xm:sqref>
        </x14:dataValidation>
        <x14:dataValidation type="list" allowBlank="1" showInputMessage="1" showErrorMessage="1" xr:uid="{AD535835-F7F5-4C3B-BEF9-8A96B5EC38D3}">
          <x14:formula1>
            <xm:f>Lists!$E$2:$E$4</xm:f>
          </x14:formula1>
          <xm:sqref>D15</xm:sqref>
        </x14:dataValidation>
        <x14:dataValidation type="list" allowBlank="1" showInputMessage="1" showErrorMessage="1" xr:uid="{4DA863F5-C4B8-4DE6-B146-8B5D5F89738B}">
          <x14:formula1>
            <xm:f>Lists!$I$2:$I$4</xm:f>
          </x14:formula1>
          <xm:sqref>D20</xm:sqref>
        </x14:dataValidation>
        <x14:dataValidation type="list" allowBlank="1" showInputMessage="1" showErrorMessage="1" xr:uid="{0543D0D6-B1C0-4727-B033-0D9CBBBDD2B0}">
          <x14:formula1>
            <xm:f>Lists!$H$2:$H$4</xm:f>
          </x14:formula1>
          <xm:sqref>D19</xm:sqref>
        </x14:dataValidation>
        <x14:dataValidation type="list" allowBlank="1" showInputMessage="1" showErrorMessage="1" xr:uid="{CA649595-F3EF-4A82-8FEA-064C1C6CDE12}">
          <x14:formula1>
            <xm:f>Lists!$G$2:$G$4</xm:f>
          </x14:formula1>
          <xm:sqref>D18</xm:sqref>
        </x14:dataValidation>
        <x14:dataValidation type="list" allowBlank="1" showInputMessage="1" showErrorMessage="1" xr:uid="{06CC20DA-846A-43ED-813D-D9DA1EFE962F}">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6C4F68C8-8136-4742-ABA7-18DB527C5B06}">
          <x14:formula1>
            <xm:f>Lists!$D$2:$D$4</xm:f>
          </x14:formula1>
          <xm:sqref>D13</xm:sqref>
        </x14:dataValidation>
        <x14:dataValidation type="list" allowBlank="1" showInputMessage="1" showErrorMessage="1" error="Please select answer from the drop-down list" promptTitle="When defining requirements:" xr:uid="{CA54C3F3-F887-4075-9274-E5A83030C00E}">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ACF518A-CB61-48C0-B6A0-A9622E2B0896}">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783358C-D133-4343-A6F2-0C005FB37953}">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C69EBB0-8098-4FC6-BA60-693053346C63}">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AD380F7-DC24-46F5-A8B4-C5E0C03BC0C1}">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379993A-1571-4948-A907-BE6B6EFC9F53}">
          <x14:formula1>
            <xm:f>Lists!$W$2:$W$4</xm:f>
          </x14:formula1>
          <xm:sqref>D83</xm:sqref>
        </x14:dataValidation>
        <x14:dataValidation type="list" allowBlank="1" showInputMessage="1" showErrorMessage="1" promptTitle="Please choose relevant option" xr:uid="{09E78D20-2986-489E-BA8B-721177A60DEC}">
          <x14:formula1>
            <xm:f>Lists!$X$2:$X$7</xm:f>
          </x14:formula1>
          <xm:sqref>D84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8C854-0133-48C0-BD1E-63FDEBEAB4EC}">
  <sheetPr>
    <tabColor rgb="FFFFFFCC"/>
  </sheetPr>
  <dimension ref="A1:H26"/>
  <sheetViews>
    <sheetView showGridLines="0" zoomScaleNormal="100" workbookViewId="0">
      <pane xSplit="1" ySplit="2" topLeftCell="E3" activePane="bottomRight" state="frozen"/>
      <selection activeCell="E13" sqref="E13:H13"/>
      <selection pane="topRight" activeCell="E13" sqref="E13:H13"/>
      <selection pane="bottomLeft" activeCell="E13" sqref="E13:H13"/>
      <selection pane="bottomRight" activeCell="F4" sqref="F4"/>
    </sheetView>
  </sheetViews>
  <sheetFormatPr defaultColWidth="8.88671875" defaultRowHeight="14.4" x14ac:dyDescent="0.3"/>
  <cols>
    <col min="1" max="1" width="25.33203125" style="39" customWidth="1"/>
    <col min="2" max="2" width="30.109375" style="38" customWidth="1"/>
    <col min="3" max="3" width="34.88671875" style="39" customWidth="1"/>
    <col min="4" max="4" width="42" style="39" customWidth="1"/>
    <col min="5" max="8" width="30.109375" style="39" customWidth="1"/>
    <col min="9" max="16384" width="8.88671875" style="39"/>
  </cols>
  <sheetData>
    <row r="1" spans="1:8" s="80" customFormat="1" ht="36" customHeight="1" thickTop="1" thickBot="1" x14ac:dyDescent="0.35">
      <c r="B1" s="105" t="s">
        <v>182</v>
      </c>
      <c r="C1" s="269"/>
      <c r="D1" s="104"/>
      <c r="E1" s="105" t="s">
        <v>185</v>
      </c>
    </row>
    <row r="2" spans="1:8" ht="24" customHeight="1" thickTop="1" x14ac:dyDescent="0.3">
      <c r="D2" s="61"/>
    </row>
    <row r="3" spans="1:8" ht="33" customHeight="1" x14ac:dyDescent="0.3">
      <c r="B3" s="69"/>
      <c r="C3" s="54" t="s">
        <v>76</v>
      </c>
      <c r="D3" s="54"/>
      <c r="E3" s="42"/>
      <c r="F3" s="42"/>
    </row>
    <row r="4" spans="1:8" ht="39.6" customHeight="1" x14ac:dyDescent="0.3">
      <c r="B4" s="44"/>
      <c r="C4" s="45" t="s">
        <v>3</v>
      </c>
      <c r="D4" s="44"/>
      <c r="E4" s="43"/>
      <c r="F4" s="43"/>
    </row>
    <row r="5" spans="1:8" ht="23.4" customHeight="1" x14ac:dyDescent="0.3">
      <c r="B5" s="39"/>
      <c r="C5" s="44"/>
      <c r="D5" s="45"/>
      <c r="E5" s="44"/>
      <c r="F5" s="43"/>
      <c r="G5" s="43"/>
    </row>
    <row r="6" spans="1:8" s="46" customFormat="1" ht="36" customHeight="1" x14ac:dyDescent="0.3">
      <c r="A6" s="47"/>
      <c r="B6" s="49" t="s">
        <v>167</v>
      </c>
      <c r="C6" s="48" t="s">
        <v>165</v>
      </c>
      <c r="D6" s="48" t="s">
        <v>166</v>
      </c>
      <c r="E6" s="48" t="s">
        <v>168</v>
      </c>
      <c r="F6" s="49" t="s">
        <v>164</v>
      </c>
      <c r="G6" s="48" t="s">
        <v>2</v>
      </c>
      <c r="H6" s="48" t="s">
        <v>169</v>
      </c>
    </row>
    <row r="7" spans="1:8" x14ac:dyDescent="0.3">
      <c r="A7" s="50" t="s">
        <v>61</v>
      </c>
      <c r="B7" s="346"/>
      <c r="C7" s="347"/>
      <c r="D7" s="347"/>
      <c r="E7" s="347"/>
      <c r="F7" s="347"/>
      <c r="G7" s="347"/>
      <c r="H7" s="347"/>
    </row>
    <row r="8" spans="1:8" x14ac:dyDescent="0.3">
      <c r="A8" s="50" t="s">
        <v>62</v>
      </c>
      <c r="B8" s="346"/>
      <c r="C8" s="347"/>
      <c r="D8" s="347"/>
      <c r="E8" s="347"/>
      <c r="F8" s="347"/>
      <c r="G8" s="347"/>
      <c r="H8" s="347"/>
    </row>
    <row r="9" spans="1:8" x14ac:dyDescent="0.3">
      <c r="A9" s="50" t="s">
        <v>63</v>
      </c>
      <c r="B9" s="346"/>
      <c r="C9" s="347"/>
      <c r="D9" s="347"/>
      <c r="E9" s="347"/>
      <c r="F9" s="347"/>
      <c r="G9" s="347"/>
      <c r="H9" s="347"/>
    </row>
    <row r="10" spans="1:8" x14ac:dyDescent="0.3">
      <c r="A10" s="50" t="s">
        <v>64</v>
      </c>
      <c r="B10" s="346"/>
      <c r="C10" s="347"/>
      <c r="D10" s="347"/>
      <c r="E10" s="347"/>
      <c r="F10" s="347"/>
      <c r="G10" s="347"/>
      <c r="H10" s="347"/>
    </row>
    <row r="11" spans="1:8" x14ac:dyDescent="0.3">
      <c r="A11" s="50" t="s">
        <v>65</v>
      </c>
      <c r="B11" s="346"/>
      <c r="C11" s="347"/>
      <c r="D11" s="347"/>
      <c r="E11" s="347"/>
      <c r="F11" s="347"/>
      <c r="G11" s="347"/>
      <c r="H11" s="347"/>
    </row>
    <row r="12" spans="1:8" x14ac:dyDescent="0.3">
      <c r="A12" s="50" t="s">
        <v>66</v>
      </c>
      <c r="B12" s="346"/>
      <c r="C12" s="347"/>
      <c r="D12" s="347"/>
      <c r="E12" s="347"/>
      <c r="F12" s="347"/>
      <c r="G12" s="347"/>
      <c r="H12" s="347"/>
    </row>
    <row r="13" spans="1:8" x14ac:dyDescent="0.3">
      <c r="A13" s="50" t="s">
        <v>67</v>
      </c>
      <c r="B13" s="346"/>
      <c r="C13" s="347"/>
      <c r="D13" s="347"/>
      <c r="E13" s="347"/>
      <c r="F13" s="347"/>
      <c r="G13" s="347"/>
      <c r="H13" s="347"/>
    </row>
    <row r="14" spans="1:8" x14ac:dyDescent="0.3">
      <c r="A14" s="50" t="s">
        <v>68</v>
      </c>
      <c r="B14" s="346"/>
      <c r="C14" s="347"/>
      <c r="D14" s="347"/>
      <c r="E14" s="347"/>
      <c r="F14" s="347"/>
      <c r="G14" s="347"/>
      <c r="H14" s="347"/>
    </row>
    <row r="15" spans="1:8" x14ac:dyDescent="0.3">
      <c r="A15" s="50" t="s">
        <v>69</v>
      </c>
      <c r="B15" s="346"/>
      <c r="C15" s="347"/>
      <c r="D15" s="347"/>
      <c r="E15" s="347"/>
      <c r="F15" s="347"/>
      <c r="G15" s="347"/>
      <c r="H15" s="347"/>
    </row>
    <row r="16" spans="1:8" x14ac:dyDescent="0.3">
      <c r="A16" s="50" t="s">
        <v>70</v>
      </c>
      <c r="B16" s="346"/>
      <c r="C16" s="347"/>
      <c r="D16" s="347"/>
      <c r="E16" s="347"/>
      <c r="F16" s="347"/>
      <c r="G16" s="347"/>
      <c r="H16" s="347"/>
    </row>
    <row r="17" spans="1:8" x14ac:dyDescent="0.3">
      <c r="A17" s="50" t="s">
        <v>71</v>
      </c>
      <c r="B17" s="346"/>
      <c r="C17" s="347"/>
      <c r="D17" s="347"/>
      <c r="E17" s="347"/>
      <c r="F17" s="347"/>
      <c r="G17" s="347"/>
      <c r="H17" s="347"/>
    </row>
    <row r="18" spans="1:8" x14ac:dyDescent="0.3">
      <c r="A18" s="50" t="s">
        <v>72</v>
      </c>
      <c r="B18" s="346"/>
      <c r="C18" s="347"/>
      <c r="D18" s="347"/>
      <c r="E18" s="347"/>
      <c r="F18" s="347"/>
      <c r="G18" s="347"/>
      <c r="H18" s="347"/>
    </row>
    <row r="19" spans="1:8" x14ac:dyDescent="0.3">
      <c r="A19" s="50" t="s">
        <v>73</v>
      </c>
      <c r="B19" s="346"/>
      <c r="C19" s="347"/>
      <c r="D19" s="347"/>
      <c r="E19" s="347"/>
      <c r="F19" s="347"/>
      <c r="G19" s="347"/>
      <c r="H19" s="347"/>
    </row>
    <row r="20" spans="1:8" x14ac:dyDescent="0.3">
      <c r="A20" s="50" t="s">
        <v>74</v>
      </c>
      <c r="B20" s="346"/>
      <c r="C20" s="347"/>
      <c r="D20" s="347"/>
      <c r="E20" s="347"/>
      <c r="F20" s="347"/>
      <c r="G20" s="347"/>
      <c r="H20" s="347"/>
    </row>
    <row r="21" spans="1:8" x14ac:dyDescent="0.3">
      <c r="A21" s="50" t="s">
        <v>75</v>
      </c>
      <c r="B21" s="346"/>
      <c r="C21" s="347"/>
      <c r="D21" s="347"/>
      <c r="E21" s="347"/>
      <c r="F21" s="347"/>
      <c r="G21" s="347"/>
      <c r="H21" s="347"/>
    </row>
    <row r="22" spans="1:8" x14ac:dyDescent="0.3">
      <c r="A22" s="51"/>
      <c r="B22" s="53"/>
      <c r="C22" s="52"/>
      <c r="D22" s="52"/>
      <c r="E22" s="52"/>
      <c r="F22" s="52"/>
      <c r="G22" s="52"/>
      <c r="H22" s="52"/>
    </row>
    <row r="24" spans="1:8" ht="36.6" customHeight="1" x14ac:dyDescent="0.3">
      <c r="B24" s="63" t="s">
        <v>81</v>
      </c>
      <c r="C24" s="64" t="s">
        <v>77</v>
      </c>
      <c r="D24" s="65" t="s">
        <v>79</v>
      </c>
    </row>
    <row r="25" spans="1:8" ht="33.6" customHeight="1" x14ac:dyDescent="0.3">
      <c r="B25" s="66"/>
      <c r="C25" s="67" t="s">
        <v>80</v>
      </c>
      <c r="D25" s="68" t="s">
        <v>78</v>
      </c>
    </row>
    <row r="26" spans="1:8" ht="18.600000000000001" customHeight="1" x14ac:dyDescent="0.3">
      <c r="B26" s="39"/>
    </row>
  </sheetData>
  <sheetProtection formatColumns="0" formatRows="0"/>
  <phoneticPr fontId="2" type="noConversion"/>
  <hyperlinks>
    <hyperlink ref="C24" r:id="rId1" xr:uid="{5ED22313-8623-4B99-BD30-8F307147B3F3}"/>
    <hyperlink ref="C25" r:id="rId2" display="farid.yaker@un.org" xr:uid="{A77C69CA-0990-426E-83B9-0BBEDBB4108B}"/>
    <hyperlink ref="B1" location="'MAIN PAGE'!A1" display="'MAIN PAGE'!A1" xr:uid="{7C0F13F9-96CC-4D52-B793-BF9D98B6668F}"/>
    <hyperlink ref="E1" location="'CONTACT DETAILS'!A1" display="'CONTACT DETAILS'!A1" xr:uid="{5DF21340-E4E0-4B0D-A2B1-5308955A1085}"/>
  </hyperlinks>
  <pageMargins left="0.7" right="0.7" top="0.75" bottom="0.75" header="0.3" footer="0.3"/>
  <pageSetup paperSize="9" orientation="portrait" horizontalDpi="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D204-6C0C-4EDF-BF43-E61E33DA0ECE}">
  <sheetPr codeName="Sheet4">
    <tabColor theme="8" tint="-0.249977111117893"/>
  </sheetPr>
  <dimension ref="B1:R127"/>
  <sheetViews>
    <sheetView showGridLines="0" tabSelected="1" zoomScaleNormal="100" workbookViewId="0">
      <pane ySplit="1" topLeftCell="A2" activePane="bottomLeft" state="frozen"/>
      <selection activeCell="E13" sqref="E13:H13"/>
      <selection pane="bottomLeft" activeCell="B8" sqref="B8"/>
    </sheetView>
  </sheetViews>
  <sheetFormatPr defaultColWidth="25.109375" defaultRowHeight="10.199999999999999" x14ac:dyDescent="0.3"/>
  <cols>
    <col min="1" max="1" width="9.44140625" style="1" customWidth="1"/>
    <col min="2" max="2" width="63.109375" style="4" customWidth="1"/>
    <col min="3" max="3" width="13.5546875" style="4" customWidth="1"/>
    <col min="4" max="4" width="56.5546875" style="1" customWidth="1"/>
    <col min="5" max="5" width="46.6640625" style="2" customWidth="1"/>
    <col min="6" max="6" width="36.44140625" style="1" customWidth="1"/>
    <col min="7" max="7" width="30.88671875" style="1" customWidth="1"/>
    <col min="8" max="8" width="32.33203125" style="1" customWidth="1"/>
    <col min="9" max="9" width="9.5546875" style="1" customWidth="1"/>
    <col min="10" max="10" width="18.88671875" style="1" bestFit="1" customWidth="1"/>
    <col min="11" max="11" width="22.8867187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1" s="80" customFormat="1" ht="36" customHeight="1" thickTop="1" thickBot="1" x14ac:dyDescent="0.35">
      <c r="B1" s="105" t="s">
        <v>182</v>
      </c>
      <c r="C1" s="106"/>
      <c r="D1" s="8" t="s">
        <v>304</v>
      </c>
      <c r="E1" s="105" t="s">
        <v>184</v>
      </c>
    </row>
    <row r="2" spans="2:11" ht="22.95" customHeight="1" thickTop="1" x14ac:dyDescent="0.3">
      <c r="C2" s="13"/>
      <c r="E2" s="13"/>
      <c r="F2" s="13"/>
      <c r="G2" s="13"/>
      <c r="H2" s="13"/>
      <c r="I2" s="13"/>
      <c r="J2" s="13"/>
      <c r="K2" s="13"/>
    </row>
    <row r="3" spans="2:11" ht="29.4" customHeight="1" x14ac:dyDescent="0.3">
      <c r="B3" s="97"/>
      <c r="D3" s="97" t="s">
        <v>170</v>
      </c>
    </row>
    <row r="4" spans="2:11" ht="33" customHeight="1" x14ac:dyDescent="0.3">
      <c r="B4" s="274"/>
      <c r="C4" s="302"/>
      <c r="D4" s="305" t="str">
        <f>'MAIN PAGE'!C5</f>
        <v>Country name</v>
      </c>
      <c r="F4" s="13"/>
      <c r="G4" s="13"/>
      <c r="H4" s="13"/>
      <c r="I4" s="13"/>
      <c r="J4" s="13"/>
      <c r="K4" s="13"/>
    </row>
    <row r="5" spans="2:11" ht="19.95" customHeight="1" thickBot="1" x14ac:dyDescent="0.35">
      <c r="B5" s="1"/>
      <c r="C5" s="1"/>
      <c r="E5" s="1"/>
      <c r="F5" s="13"/>
      <c r="G5" s="13"/>
      <c r="H5" s="13"/>
      <c r="I5" s="13"/>
      <c r="J5" s="13"/>
      <c r="K5" s="13"/>
    </row>
    <row r="6" spans="2:11" s="3" customFormat="1" ht="34.950000000000003" customHeight="1" x14ac:dyDescent="0.3">
      <c r="B6" s="115" t="s">
        <v>1</v>
      </c>
      <c r="C6" s="116" t="s">
        <v>5</v>
      </c>
      <c r="D6" s="116"/>
      <c r="E6" s="512" t="s">
        <v>274</v>
      </c>
      <c r="F6" s="513"/>
      <c r="G6" s="513"/>
      <c r="H6" s="514"/>
    </row>
    <row r="7" spans="2:11" ht="28.95" customHeight="1" x14ac:dyDescent="0.3">
      <c r="B7" s="142" t="s">
        <v>289</v>
      </c>
      <c r="C7" s="117" t="s">
        <v>4</v>
      </c>
      <c r="D7" s="118" t="s">
        <v>148</v>
      </c>
      <c r="E7" s="515" t="s">
        <v>290</v>
      </c>
      <c r="F7" s="516"/>
      <c r="G7" s="516"/>
      <c r="H7" s="517"/>
    </row>
    <row r="8" spans="2:11" ht="59.4" customHeight="1" x14ac:dyDescent="0.3">
      <c r="B8" s="119" t="s">
        <v>150</v>
      </c>
      <c r="C8" s="120"/>
      <c r="D8" s="331"/>
      <c r="E8" s="518"/>
      <c r="F8" s="519"/>
      <c r="G8" s="519"/>
      <c r="H8" s="520"/>
    </row>
    <row r="9" spans="2:11" ht="13.95" customHeight="1" x14ac:dyDescent="0.3">
      <c r="B9" s="5"/>
      <c r="C9" s="6" t="s">
        <v>9</v>
      </c>
      <c r="D9" s="330">
        <f>IF(D8=Lists!$A$2,1,0)</f>
        <v>0</v>
      </c>
      <c r="E9" s="140"/>
      <c r="F9" s="140"/>
      <c r="G9" s="172"/>
      <c r="H9" s="141"/>
    </row>
    <row r="10" spans="2:11" ht="28.95" customHeight="1" x14ac:dyDescent="0.3">
      <c r="B10" s="174" t="s">
        <v>21</v>
      </c>
      <c r="C10" s="175"/>
      <c r="D10" s="176"/>
      <c r="E10" s="521"/>
      <c r="F10" s="522"/>
      <c r="G10" s="522"/>
      <c r="H10" s="523"/>
    </row>
    <row r="11" spans="2:11" ht="38.4" customHeight="1" x14ac:dyDescent="0.3">
      <c r="B11" s="134" t="s">
        <v>307</v>
      </c>
      <c r="C11" s="117" t="s">
        <v>23</v>
      </c>
      <c r="D11" s="118" t="s">
        <v>148</v>
      </c>
      <c r="E11" s="515" t="s">
        <v>290</v>
      </c>
      <c r="F11" s="516"/>
      <c r="G11" s="516"/>
      <c r="H11" s="517"/>
    </row>
    <row r="12" spans="2:11" ht="34.200000000000003" customHeight="1" x14ac:dyDescent="0.3">
      <c r="B12" s="177" t="s">
        <v>103</v>
      </c>
      <c r="C12" s="178"/>
      <c r="D12" s="179" t="s">
        <v>370</v>
      </c>
      <c r="E12" s="524"/>
      <c r="F12" s="525"/>
      <c r="G12" s="525"/>
      <c r="H12" s="526"/>
    </row>
    <row r="13" spans="2:11" ht="132" customHeight="1" x14ac:dyDescent="0.3">
      <c r="B13" s="126" t="s">
        <v>263</v>
      </c>
      <c r="C13" s="124"/>
      <c r="D13" s="332"/>
      <c r="E13" s="527"/>
      <c r="F13" s="528"/>
      <c r="G13" s="528"/>
      <c r="H13" s="529"/>
    </row>
    <row r="14" spans="2:11" ht="75.599999999999994" customHeight="1" x14ac:dyDescent="0.3">
      <c r="B14" s="127" t="s">
        <v>24</v>
      </c>
      <c r="C14" s="124"/>
      <c r="D14" s="332"/>
      <c r="E14" s="527"/>
      <c r="F14" s="528"/>
      <c r="G14" s="528"/>
      <c r="H14" s="529"/>
    </row>
    <row r="15" spans="2:11" ht="31.2" customHeight="1" x14ac:dyDescent="0.3">
      <c r="B15" s="123" t="s">
        <v>104</v>
      </c>
      <c r="C15" s="124"/>
      <c r="D15" s="125" t="s">
        <v>264</v>
      </c>
      <c r="E15" s="530"/>
      <c r="F15" s="531"/>
      <c r="G15" s="531"/>
      <c r="H15" s="532"/>
    </row>
    <row r="16" spans="2:11" ht="58.95" customHeight="1" x14ac:dyDescent="0.3">
      <c r="B16" s="126" t="s">
        <v>266</v>
      </c>
      <c r="C16" s="124"/>
      <c r="D16" s="332"/>
      <c r="E16" s="527"/>
      <c r="F16" s="528"/>
      <c r="G16" s="528"/>
      <c r="H16" s="529"/>
    </row>
    <row r="17" spans="2:8" ht="57.6" customHeight="1" x14ac:dyDescent="0.3">
      <c r="B17" s="127" t="s">
        <v>267</v>
      </c>
      <c r="C17" s="124"/>
      <c r="D17" s="332"/>
      <c r="E17" s="527"/>
      <c r="F17" s="528"/>
      <c r="G17" s="528"/>
      <c r="H17" s="529"/>
    </row>
    <row r="18" spans="2:8" ht="17.399999999999999" customHeight="1" x14ac:dyDescent="0.3">
      <c r="B18" s="123" t="s">
        <v>209</v>
      </c>
      <c r="C18" s="128"/>
      <c r="D18" s="129"/>
      <c r="E18" s="530"/>
      <c r="F18" s="531"/>
      <c r="G18" s="531"/>
      <c r="H18" s="532"/>
    </row>
    <row r="19" spans="2:8" ht="51" customHeight="1" x14ac:dyDescent="0.3">
      <c r="B19" s="126" t="s">
        <v>258</v>
      </c>
      <c r="C19" s="124"/>
      <c r="D19" s="332"/>
      <c r="E19" s="527"/>
      <c r="F19" s="528"/>
      <c r="G19" s="528"/>
      <c r="H19" s="529"/>
    </row>
    <row r="20" spans="2:8" ht="66.599999999999994" customHeight="1" x14ac:dyDescent="0.3">
      <c r="B20" s="126" t="s">
        <v>349</v>
      </c>
      <c r="C20" s="124"/>
      <c r="D20" s="332"/>
      <c r="E20" s="527"/>
      <c r="F20" s="528"/>
      <c r="G20" s="528"/>
      <c r="H20" s="529"/>
    </row>
    <row r="21" spans="2:8" ht="76.2" customHeight="1" x14ac:dyDescent="0.3">
      <c r="B21" s="130" t="s">
        <v>270</v>
      </c>
      <c r="C21" s="131"/>
      <c r="D21" s="333"/>
      <c r="E21" s="533"/>
      <c r="F21" s="534"/>
      <c r="G21" s="534"/>
      <c r="H21" s="535"/>
    </row>
    <row r="22" spans="2:8" ht="23.4" customHeight="1" x14ac:dyDescent="0.3">
      <c r="B22" s="135"/>
      <c r="C22" s="136" t="s">
        <v>29</v>
      </c>
      <c r="D22" s="136">
        <f>SUM(IF(D13=Lists!$C$2,0.2,IF(D13=Lists!$C$3,0.2,IF(D13=Lists!$C$4,0.2,IF(D13=Lists!$C$5,0,IF(D13="",0))))),IF(D14=Lists!$D$2,0.1,0),IF(D16=Lists!$E$2,0.05,0),IF(D17=Lists!$F$2,0.05,0),IF(D19=Lists!$G$2,0.15,0),IF(D20=Lists!$H$2,0.05,0),IF(D$21=Lists!$I$2,0.1,0))</f>
        <v>0</v>
      </c>
      <c r="E22" s="536"/>
      <c r="F22" s="537"/>
      <c r="G22" s="537"/>
      <c r="H22" s="538"/>
    </row>
    <row r="23" spans="2:8" ht="33" customHeight="1" x14ac:dyDescent="0.3">
      <c r="B23" s="132" t="s">
        <v>27</v>
      </c>
      <c r="C23" s="133" t="s">
        <v>15</v>
      </c>
      <c r="D23" s="133" t="s">
        <v>28</v>
      </c>
      <c r="E23" s="489" t="s">
        <v>290</v>
      </c>
      <c r="F23" s="490"/>
      <c r="G23" s="490"/>
      <c r="H23" s="491"/>
    </row>
    <row r="24" spans="2:8" ht="219.6" customHeight="1" x14ac:dyDescent="0.3">
      <c r="B24" s="137" t="s">
        <v>356</v>
      </c>
      <c r="C24" s="131"/>
      <c r="D24" s="333"/>
      <c r="E24" s="533"/>
      <c r="F24" s="534"/>
      <c r="G24" s="534"/>
      <c r="H24" s="535"/>
    </row>
    <row r="25" spans="2:8" ht="20.399999999999999" customHeight="1" x14ac:dyDescent="0.3">
      <c r="B25" s="138"/>
      <c r="C25" s="139" t="s">
        <v>26</v>
      </c>
      <c r="D25" s="139">
        <f>SUM(IF(D24=Lists!$K$3,0.3,IF(D24=Lists!$K$2,0,IF(D24="",0))))</f>
        <v>0</v>
      </c>
      <c r="E25" s="540"/>
      <c r="F25" s="541"/>
      <c r="G25" s="541"/>
      <c r="H25" s="542"/>
    </row>
    <row r="26" spans="2:8" ht="17.399999999999999" customHeight="1" x14ac:dyDescent="0.3">
      <c r="B26" s="5"/>
      <c r="C26" s="6" t="s">
        <v>10</v>
      </c>
      <c r="D26" s="6">
        <f>D22+D25</f>
        <v>0</v>
      </c>
      <c r="E26" s="9"/>
      <c r="F26" s="9"/>
      <c r="G26" s="173"/>
      <c r="H26" s="10"/>
    </row>
    <row r="27" spans="2:8" ht="25.5" customHeight="1" x14ac:dyDescent="0.3">
      <c r="B27" s="143" t="s">
        <v>8</v>
      </c>
      <c r="C27" s="11"/>
      <c r="D27" s="79" t="s">
        <v>148</v>
      </c>
      <c r="E27" s="543" t="s">
        <v>290</v>
      </c>
      <c r="F27" s="544"/>
      <c r="G27" s="544"/>
      <c r="H27" s="545"/>
    </row>
    <row r="28" spans="2:8" ht="27.6" customHeight="1" x14ac:dyDescent="0.3">
      <c r="B28" s="14" t="s">
        <v>42</v>
      </c>
      <c r="C28" s="12" t="s">
        <v>6</v>
      </c>
      <c r="D28" s="334"/>
      <c r="E28" s="546"/>
      <c r="F28" s="547"/>
      <c r="G28" s="547"/>
      <c r="H28" s="548"/>
    </row>
    <row r="29" spans="2:8" ht="34.950000000000003" customHeight="1" x14ac:dyDescent="0.3">
      <c r="B29" s="15" t="s">
        <v>342</v>
      </c>
      <c r="C29" s="12" t="s">
        <v>6</v>
      </c>
      <c r="D29" s="334"/>
      <c r="E29" s="549"/>
      <c r="F29" s="550"/>
      <c r="G29" s="550"/>
      <c r="H29" s="551"/>
    </row>
    <row r="30" spans="2:8" ht="34.950000000000003" customHeight="1" x14ac:dyDescent="0.3">
      <c r="B30" s="7" t="s">
        <v>152</v>
      </c>
      <c r="C30" s="12" t="s">
        <v>6</v>
      </c>
      <c r="D30" s="334"/>
      <c r="E30" s="549"/>
      <c r="F30" s="550"/>
      <c r="G30" s="550"/>
      <c r="H30" s="551"/>
    </row>
    <row r="31" spans="2:8" ht="36.6" customHeight="1" x14ac:dyDescent="0.3">
      <c r="B31" s="7" t="s">
        <v>153</v>
      </c>
      <c r="C31" s="12" t="s">
        <v>6</v>
      </c>
      <c r="D31" s="334"/>
      <c r="E31" s="549"/>
      <c r="F31" s="550"/>
      <c r="G31" s="550"/>
      <c r="H31" s="551"/>
    </row>
    <row r="32" spans="2:8" ht="27.6" customHeight="1" x14ac:dyDescent="0.3">
      <c r="B32" s="7" t="s">
        <v>12</v>
      </c>
      <c r="C32" s="12" t="s">
        <v>6</v>
      </c>
      <c r="D32" s="334"/>
      <c r="E32" s="492"/>
      <c r="F32" s="493"/>
      <c r="G32" s="493"/>
      <c r="H32" s="494"/>
    </row>
    <row r="33" spans="2:8" ht="17.399999999999999" customHeight="1" x14ac:dyDescent="0.3">
      <c r="B33" s="5"/>
      <c r="C33" s="6" t="s">
        <v>11</v>
      </c>
      <c r="D33" s="6">
        <f>SUM(IF(D28=Lists!$L$2,0.2,0),IF(D29=Lists!$L$2,0.2,0),IF(D30=Lists!$L$2,0.2,0),IF(D31=Lists!$L$2,0.2,0),IF(D32=Lists!$L$2,0.2,0))</f>
        <v>0</v>
      </c>
      <c r="E33" s="9"/>
      <c r="F33" s="9"/>
      <c r="G33" s="173"/>
      <c r="H33" s="10"/>
    </row>
    <row r="34" spans="2:8" ht="45.6" customHeight="1" x14ac:dyDescent="0.3">
      <c r="B34" s="164" t="s">
        <v>335</v>
      </c>
      <c r="C34" s="165"/>
      <c r="D34" s="166" t="s">
        <v>148</v>
      </c>
      <c r="E34" s="180"/>
      <c r="F34" s="181"/>
      <c r="G34" s="181"/>
      <c r="H34" s="182"/>
    </row>
    <row r="35" spans="2:8" ht="34.950000000000003" customHeight="1" x14ac:dyDescent="0.3">
      <c r="B35" s="167" t="s">
        <v>294</v>
      </c>
      <c r="C35" s="168" t="s">
        <v>261</v>
      </c>
      <c r="D35" s="169"/>
      <c r="E35" s="170"/>
      <c r="F35" s="539" t="s">
        <v>296</v>
      </c>
      <c r="G35" s="539"/>
      <c r="H35" s="171"/>
    </row>
    <row r="36" spans="2:8" ht="93" customHeight="1" x14ac:dyDescent="0.3">
      <c r="B36" s="71" t="s">
        <v>220</v>
      </c>
      <c r="C36" s="145"/>
      <c r="D36" s="147" t="s">
        <v>329</v>
      </c>
      <c r="E36" s="147" t="s">
        <v>247</v>
      </c>
      <c r="F36" s="147" t="s">
        <v>248</v>
      </c>
      <c r="G36" s="147" t="s">
        <v>295</v>
      </c>
      <c r="H36" s="148" t="s">
        <v>291</v>
      </c>
    </row>
    <row r="37" spans="2:8" ht="31.95" customHeight="1" x14ac:dyDescent="0.3">
      <c r="B37" s="109" t="s">
        <v>271</v>
      </c>
      <c r="C37" s="146"/>
      <c r="D37" s="204" t="s">
        <v>249</v>
      </c>
      <c r="E37" s="205" t="s">
        <v>250</v>
      </c>
      <c r="F37" s="205" t="s">
        <v>252</v>
      </c>
      <c r="G37" s="206"/>
      <c r="H37" s="207"/>
    </row>
    <row r="38" spans="2:8" ht="24.6" customHeight="1" x14ac:dyDescent="0.3">
      <c r="B38" s="495"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8" s="149" t="s">
        <v>192</v>
      </c>
      <c r="D38" s="335"/>
      <c r="E38" s="407"/>
      <c r="F38" s="335"/>
      <c r="G38" s="334"/>
      <c r="H38" s="337"/>
    </row>
    <row r="39" spans="2:8" ht="24.6" customHeight="1" x14ac:dyDescent="0.3">
      <c r="B39" s="496"/>
      <c r="C39" s="150" t="s">
        <v>193</v>
      </c>
      <c r="D39" s="335"/>
      <c r="E39" s="336" t="s">
        <v>0</v>
      </c>
      <c r="F39" s="335"/>
      <c r="G39" s="334"/>
      <c r="H39" s="337"/>
    </row>
    <row r="40" spans="2:8" ht="24.6" customHeight="1" x14ac:dyDescent="0.3">
      <c r="B40" s="496"/>
      <c r="C40" s="150" t="s">
        <v>194</v>
      </c>
      <c r="D40" s="335"/>
      <c r="E40" s="336" t="s">
        <v>0</v>
      </c>
      <c r="F40" s="335"/>
      <c r="G40" s="334"/>
      <c r="H40" s="337"/>
    </row>
    <row r="41" spans="2:8" ht="24.6" customHeight="1" x14ac:dyDescent="0.3">
      <c r="B41" s="496"/>
      <c r="C41" s="150" t="s">
        <v>195</v>
      </c>
      <c r="D41" s="335"/>
      <c r="E41" s="336" t="s">
        <v>0</v>
      </c>
      <c r="F41" s="335"/>
      <c r="G41" s="334"/>
      <c r="H41" s="337"/>
    </row>
    <row r="42" spans="2:8" ht="24.6" customHeight="1" x14ac:dyDescent="0.3">
      <c r="B42" s="496"/>
      <c r="C42" s="150" t="s">
        <v>196</v>
      </c>
      <c r="D42" s="335"/>
      <c r="E42" s="336" t="s">
        <v>0</v>
      </c>
      <c r="F42" s="335"/>
      <c r="G42" s="334"/>
      <c r="H42" s="337"/>
    </row>
    <row r="43" spans="2:8" ht="24.6" customHeight="1" x14ac:dyDescent="0.3">
      <c r="B43" s="496"/>
      <c r="C43" s="150" t="s">
        <v>197</v>
      </c>
      <c r="D43" s="335"/>
      <c r="E43" s="336" t="s">
        <v>0</v>
      </c>
      <c r="F43" s="335"/>
      <c r="G43" s="334"/>
      <c r="H43" s="337"/>
    </row>
    <row r="44" spans="2:8" ht="24.6" customHeight="1" x14ac:dyDescent="0.3">
      <c r="B44" s="496"/>
      <c r="C44" s="150" t="s">
        <v>198</v>
      </c>
      <c r="D44" s="335"/>
      <c r="E44" s="336" t="s">
        <v>0</v>
      </c>
      <c r="F44" s="335"/>
      <c r="G44" s="334"/>
      <c r="H44" s="337"/>
    </row>
    <row r="45" spans="2:8" ht="24.6" customHeight="1" x14ac:dyDescent="0.3">
      <c r="B45" s="496"/>
      <c r="C45" s="150" t="s">
        <v>199</v>
      </c>
      <c r="D45" s="335"/>
      <c r="E45" s="336" t="s">
        <v>0</v>
      </c>
      <c r="F45" s="335"/>
      <c r="G45" s="334"/>
      <c r="H45" s="337"/>
    </row>
    <row r="46" spans="2:8" ht="24.6" customHeight="1" x14ac:dyDescent="0.3">
      <c r="B46" s="496"/>
      <c r="C46" s="150" t="s">
        <v>200</v>
      </c>
      <c r="D46" s="335"/>
      <c r="E46" s="336" t="s">
        <v>0</v>
      </c>
      <c r="F46" s="335"/>
      <c r="G46" s="334"/>
      <c r="H46" s="337"/>
    </row>
    <row r="47" spans="2:8" ht="24.6" customHeight="1" x14ac:dyDescent="0.3">
      <c r="B47" s="496"/>
      <c r="C47" s="150" t="s">
        <v>201</v>
      </c>
      <c r="D47" s="335"/>
      <c r="E47" s="336" t="s">
        <v>0</v>
      </c>
      <c r="F47" s="335"/>
      <c r="G47" s="334"/>
      <c r="H47" s="337"/>
    </row>
    <row r="48" spans="2:8" ht="24.6" customHeight="1" x14ac:dyDescent="0.3">
      <c r="B48" s="496"/>
      <c r="C48" s="150" t="s">
        <v>210</v>
      </c>
      <c r="D48" s="335"/>
      <c r="E48" s="336" t="s">
        <v>0</v>
      </c>
      <c r="F48" s="335"/>
      <c r="G48" s="334"/>
      <c r="H48" s="337"/>
    </row>
    <row r="49" spans="2:18" ht="24.6" customHeight="1" x14ac:dyDescent="0.3">
      <c r="B49" s="496"/>
      <c r="C49" s="150" t="s">
        <v>211</v>
      </c>
      <c r="D49" s="335"/>
      <c r="E49" s="336" t="s">
        <v>0</v>
      </c>
      <c r="F49" s="335"/>
      <c r="G49" s="334"/>
      <c r="H49" s="337"/>
    </row>
    <row r="50" spans="2:18" ht="24.6" customHeight="1" x14ac:dyDescent="0.3">
      <c r="B50" s="496"/>
      <c r="C50" s="150" t="s">
        <v>212</v>
      </c>
      <c r="D50" s="335"/>
      <c r="E50" s="336" t="s">
        <v>0</v>
      </c>
      <c r="F50" s="335"/>
      <c r="G50" s="334"/>
      <c r="H50" s="337"/>
    </row>
    <row r="51" spans="2:18" ht="24.6" customHeight="1" x14ac:dyDescent="0.3">
      <c r="B51" s="496"/>
      <c r="C51" s="150" t="s">
        <v>213</v>
      </c>
      <c r="D51" s="335"/>
      <c r="E51" s="336" t="s">
        <v>0</v>
      </c>
      <c r="F51" s="335"/>
      <c r="G51" s="334"/>
      <c r="H51" s="337"/>
    </row>
    <row r="52" spans="2:18" ht="24.6" customHeight="1" x14ac:dyDescent="0.3">
      <c r="B52" s="496"/>
      <c r="C52" s="150" t="s">
        <v>214</v>
      </c>
      <c r="D52" s="335"/>
      <c r="E52" s="336" t="s">
        <v>0</v>
      </c>
      <c r="F52" s="335"/>
      <c r="G52" s="334"/>
      <c r="H52" s="337"/>
    </row>
    <row r="53" spans="2:18" ht="24.6" customHeight="1" x14ac:dyDescent="0.3">
      <c r="B53" s="496"/>
      <c r="C53" s="150" t="s">
        <v>215</v>
      </c>
      <c r="D53" s="335"/>
      <c r="E53" s="336" t="s">
        <v>0</v>
      </c>
      <c r="F53" s="335"/>
      <c r="G53" s="334"/>
      <c r="H53" s="337"/>
    </row>
    <row r="54" spans="2:18" ht="24.6" customHeight="1" x14ac:dyDescent="0.3">
      <c r="B54" s="496"/>
      <c r="C54" s="150" t="s">
        <v>216</v>
      </c>
      <c r="D54" s="335"/>
      <c r="E54" s="336" t="s">
        <v>0</v>
      </c>
      <c r="F54" s="335"/>
      <c r="G54" s="334"/>
      <c r="H54" s="337"/>
    </row>
    <row r="55" spans="2:18" ht="24.6" customHeight="1" x14ac:dyDescent="0.3">
      <c r="B55" s="497"/>
      <c r="C55" s="150" t="s">
        <v>217</v>
      </c>
      <c r="D55" s="335"/>
      <c r="E55" s="336" t="s">
        <v>0</v>
      </c>
      <c r="F55" s="335"/>
      <c r="G55" s="334"/>
      <c r="H55" s="337"/>
    </row>
    <row r="56" spans="2:18" ht="24.6" customHeight="1" x14ac:dyDescent="0.3">
      <c r="B56" s="498" t="s">
        <v>272</v>
      </c>
      <c r="C56" s="150" t="s">
        <v>218</v>
      </c>
      <c r="D56" s="336"/>
      <c r="E56" s="336" t="s">
        <v>0</v>
      </c>
      <c r="F56" s="335"/>
      <c r="G56" s="334"/>
      <c r="H56" s="337"/>
    </row>
    <row r="57" spans="2:18" ht="24.6" customHeight="1" x14ac:dyDescent="0.3">
      <c r="B57" s="499"/>
      <c r="C57" s="146" t="s">
        <v>219</v>
      </c>
      <c r="D57" s="338"/>
      <c r="E57" s="338" t="s">
        <v>0</v>
      </c>
      <c r="F57" s="335"/>
      <c r="G57" s="339"/>
      <c r="H57" s="340"/>
    </row>
    <row r="58" spans="2:18" ht="22.2" customHeight="1" x14ac:dyDescent="0.3">
      <c r="B58" s="151" t="s">
        <v>17</v>
      </c>
      <c r="C58" s="144"/>
      <c r="D58" s="152">
        <f>0.02*COUNTA(D38:D57)</f>
        <v>0</v>
      </c>
      <c r="E58" s="144"/>
      <c r="F58" s="144"/>
      <c r="G58" s="144"/>
      <c r="H58" s="153"/>
      <c r="I58" s="70"/>
      <c r="J58" s="70"/>
      <c r="K58" s="70"/>
      <c r="L58" s="70"/>
      <c r="M58" s="70"/>
      <c r="N58" s="70"/>
      <c r="O58" s="70"/>
      <c r="P58" s="70"/>
      <c r="Q58" s="70"/>
    </row>
    <row r="59" spans="2:18" ht="33" customHeight="1" x14ac:dyDescent="0.3">
      <c r="B59" s="132" t="s">
        <v>336</v>
      </c>
      <c r="C59" s="133" t="s">
        <v>261</v>
      </c>
      <c r="D59" s="133"/>
      <c r="E59" s="375"/>
      <c r="F59" s="376"/>
      <c r="G59" s="376"/>
      <c r="H59" s="377"/>
    </row>
    <row r="60" spans="2:18" ht="54" customHeight="1" x14ac:dyDescent="0.3">
      <c r="B60" s="386" t="s">
        <v>351</v>
      </c>
      <c r="C60" s="193"/>
      <c r="D60" s="387" t="s">
        <v>191</v>
      </c>
      <c r="E60" s="503" t="s">
        <v>285</v>
      </c>
      <c r="F60" s="504"/>
      <c r="G60" s="505" t="s">
        <v>189</v>
      </c>
      <c r="H60" s="506"/>
      <c r="R60" s="16"/>
    </row>
    <row r="61" spans="2:18" ht="37.200000000000003" customHeight="1" x14ac:dyDescent="0.3">
      <c r="B61" s="154" t="s">
        <v>358</v>
      </c>
      <c r="C61" s="155"/>
      <c r="D61" s="208" t="s">
        <v>286</v>
      </c>
      <c r="E61" s="507" t="s">
        <v>287</v>
      </c>
      <c r="F61" s="508"/>
      <c r="G61" s="509"/>
      <c r="H61" s="510"/>
      <c r="R61" s="70"/>
    </row>
    <row r="62" spans="2:18" ht="33.6" customHeight="1" x14ac:dyDescent="0.3">
      <c r="B62" s="500"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2" s="150" t="s">
        <v>192</v>
      </c>
      <c r="D62" s="335"/>
      <c r="E62" s="487" t="s">
        <v>0</v>
      </c>
      <c r="F62" s="511"/>
      <c r="G62" s="487" t="s">
        <v>0</v>
      </c>
      <c r="H62" s="488"/>
      <c r="R62" s="70"/>
    </row>
    <row r="63" spans="2:18" ht="24" customHeight="1" x14ac:dyDescent="0.3">
      <c r="B63" s="501"/>
      <c r="C63" s="150" t="s">
        <v>193</v>
      </c>
      <c r="D63" s="335"/>
      <c r="E63" s="487" t="s">
        <v>0</v>
      </c>
      <c r="F63" s="511"/>
      <c r="G63" s="487" t="s">
        <v>0</v>
      </c>
      <c r="H63" s="488"/>
      <c r="R63" s="70"/>
    </row>
    <row r="64" spans="2:18" ht="24" customHeight="1" x14ac:dyDescent="0.3">
      <c r="B64" s="501"/>
      <c r="C64" s="150" t="s">
        <v>194</v>
      </c>
      <c r="D64" s="335"/>
      <c r="E64" s="487" t="s">
        <v>0</v>
      </c>
      <c r="F64" s="511"/>
      <c r="G64" s="487" t="s">
        <v>0</v>
      </c>
      <c r="H64" s="488"/>
      <c r="R64" s="70"/>
    </row>
    <row r="65" spans="2:18" ht="27.6" customHeight="1" x14ac:dyDescent="0.3">
      <c r="B65" s="501"/>
      <c r="C65" s="150" t="s">
        <v>195</v>
      </c>
      <c r="D65" s="335"/>
      <c r="E65" s="487" t="s">
        <v>0</v>
      </c>
      <c r="F65" s="511"/>
      <c r="G65" s="487" t="s">
        <v>0</v>
      </c>
      <c r="H65" s="488"/>
      <c r="R65" s="70"/>
    </row>
    <row r="66" spans="2:18" ht="24" customHeight="1" x14ac:dyDescent="0.3">
      <c r="B66" s="501"/>
      <c r="C66" s="150" t="s">
        <v>196</v>
      </c>
      <c r="D66" s="335"/>
      <c r="E66" s="487" t="s">
        <v>0</v>
      </c>
      <c r="F66" s="511"/>
      <c r="G66" s="487" t="s">
        <v>0</v>
      </c>
      <c r="H66" s="488"/>
      <c r="R66" s="70"/>
    </row>
    <row r="67" spans="2:18" ht="24" customHeight="1" x14ac:dyDescent="0.3">
      <c r="B67" s="501"/>
      <c r="C67" s="150" t="s">
        <v>197</v>
      </c>
      <c r="D67" s="335"/>
      <c r="E67" s="487" t="s">
        <v>0</v>
      </c>
      <c r="F67" s="511"/>
      <c r="G67" s="487" t="s">
        <v>0</v>
      </c>
      <c r="H67" s="488"/>
      <c r="R67" s="70"/>
    </row>
    <row r="68" spans="2:18" ht="24" customHeight="1" x14ac:dyDescent="0.3">
      <c r="B68" s="501"/>
      <c r="C68" s="150" t="s">
        <v>198</v>
      </c>
      <c r="D68" s="335"/>
      <c r="E68" s="487" t="s">
        <v>0</v>
      </c>
      <c r="F68" s="511"/>
      <c r="G68" s="487" t="s">
        <v>0</v>
      </c>
      <c r="H68" s="488"/>
      <c r="R68" s="70"/>
    </row>
    <row r="69" spans="2:18" ht="24" customHeight="1" x14ac:dyDescent="0.3">
      <c r="B69" s="501"/>
      <c r="C69" s="150" t="s">
        <v>199</v>
      </c>
      <c r="D69" s="335"/>
      <c r="E69" s="487" t="s">
        <v>0</v>
      </c>
      <c r="F69" s="511"/>
      <c r="G69" s="487" t="s">
        <v>0</v>
      </c>
      <c r="H69" s="488"/>
      <c r="R69" s="70"/>
    </row>
    <row r="70" spans="2:18" ht="32.4" customHeight="1" x14ac:dyDescent="0.3">
      <c r="B70" s="502"/>
      <c r="C70" s="150" t="s">
        <v>200</v>
      </c>
      <c r="D70" s="335"/>
      <c r="E70" s="487" t="s">
        <v>0</v>
      </c>
      <c r="F70" s="511"/>
      <c r="G70" s="487" t="s">
        <v>0</v>
      </c>
      <c r="H70" s="488"/>
      <c r="R70" s="70"/>
    </row>
    <row r="71" spans="2:18" ht="45.6" customHeight="1" x14ac:dyDescent="0.3">
      <c r="B71" s="388" t="s">
        <v>350</v>
      </c>
      <c r="C71" s="150" t="s">
        <v>201</v>
      </c>
      <c r="D71" s="341"/>
      <c r="E71" s="487" t="s">
        <v>0</v>
      </c>
      <c r="F71" s="511"/>
      <c r="G71" s="487" t="s">
        <v>0</v>
      </c>
      <c r="H71" s="488"/>
      <c r="R71" s="70"/>
    </row>
    <row r="72" spans="2:18" ht="20.399999999999999" customHeight="1" x14ac:dyDescent="0.3">
      <c r="B72" s="138" t="s">
        <v>18</v>
      </c>
      <c r="C72" s="139"/>
      <c r="D72" s="139">
        <f>0.04*COUNTA(D62:D71)</f>
        <v>0</v>
      </c>
      <c r="E72" s="540"/>
      <c r="F72" s="541"/>
      <c r="G72" s="541"/>
      <c r="H72" s="542"/>
    </row>
    <row r="73" spans="2:18" ht="42.6" customHeight="1" x14ac:dyDescent="0.3">
      <c r="B73" s="156" t="s">
        <v>116</v>
      </c>
      <c r="C73" s="133" t="s">
        <v>6</v>
      </c>
      <c r="D73" s="118" t="s">
        <v>148</v>
      </c>
      <c r="E73" s="559" t="s">
        <v>275</v>
      </c>
      <c r="F73" s="560"/>
      <c r="G73" s="560"/>
      <c r="H73" s="561"/>
    </row>
    <row r="74" spans="2:18" ht="53.4" customHeight="1" x14ac:dyDescent="0.3">
      <c r="B74" s="157" t="s">
        <v>151</v>
      </c>
      <c r="C74" s="158"/>
      <c r="D74" s="342"/>
      <c r="E74" s="562"/>
      <c r="F74" s="563"/>
      <c r="G74" s="563"/>
      <c r="H74" s="564"/>
    </row>
    <row r="75" spans="2:18" ht="19.95" customHeight="1" x14ac:dyDescent="0.3">
      <c r="B75" s="159"/>
      <c r="C75" s="160" t="s">
        <v>19</v>
      </c>
      <c r="D75" s="161">
        <f>IF(D74=Lists!$R$2,0.2,0)</f>
        <v>0</v>
      </c>
      <c r="E75" s="556"/>
      <c r="F75" s="557"/>
      <c r="G75" s="557"/>
      <c r="H75" s="558"/>
    </row>
    <row r="76" spans="2:18" ht="15.6" customHeight="1" x14ac:dyDescent="0.3">
      <c r="B76" s="162"/>
      <c r="C76" s="6" t="s">
        <v>20</v>
      </c>
      <c r="D76" s="163">
        <f>D58+D72+D75</f>
        <v>0</v>
      </c>
      <c r="E76" s="140"/>
      <c r="F76" s="172"/>
      <c r="G76" s="172"/>
      <c r="H76" s="141"/>
    </row>
    <row r="77" spans="2:18" ht="79.95" customHeight="1" x14ac:dyDescent="0.3">
      <c r="B77" s="183" t="s">
        <v>13</v>
      </c>
      <c r="C77" s="184"/>
      <c r="D77" s="118" t="s">
        <v>148</v>
      </c>
      <c r="E77" s="553" t="s">
        <v>303</v>
      </c>
      <c r="F77" s="553"/>
      <c r="G77" s="553" t="s">
        <v>300</v>
      </c>
      <c r="H77" s="554"/>
    </row>
    <row r="78" spans="2:18" ht="29.4" customHeight="1" x14ac:dyDescent="0.3">
      <c r="B78" s="121" t="s">
        <v>208</v>
      </c>
      <c r="C78" s="122" t="s">
        <v>261</v>
      </c>
      <c r="D78" s="122"/>
      <c r="E78" s="552" t="s">
        <v>297</v>
      </c>
      <c r="F78" s="552"/>
      <c r="G78" s="552"/>
      <c r="H78" s="555"/>
    </row>
    <row r="79" spans="2:18" ht="30" customHeight="1" x14ac:dyDescent="0.3">
      <c r="B79" s="185" t="s">
        <v>298</v>
      </c>
      <c r="C79" s="124"/>
      <c r="D79" s="332"/>
      <c r="E79" s="565" t="s">
        <v>0</v>
      </c>
      <c r="F79" s="565"/>
      <c r="G79" s="565" t="s">
        <v>0</v>
      </c>
      <c r="H79" s="584"/>
    </row>
    <row r="80" spans="2:18" ht="22.2" customHeight="1" x14ac:dyDescent="0.3">
      <c r="B80" s="185" t="s">
        <v>162</v>
      </c>
      <c r="C80" s="124"/>
      <c r="D80" s="332"/>
      <c r="E80" s="565" t="s">
        <v>0</v>
      </c>
      <c r="F80" s="565"/>
      <c r="G80" s="565" t="s">
        <v>0</v>
      </c>
      <c r="H80" s="584"/>
    </row>
    <row r="81" spans="2:8" ht="24.6" customHeight="1" x14ac:dyDescent="0.3">
      <c r="B81" s="185" t="s">
        <v>299</v>
      </c>
      <c r="C81" s="124"/>
      <c r="D81" s="332"/>
      <c r="E81" s="565" t="s">
        <v>0</v>
      </c>
      <c r="F81" s="565"/>
      <c r="G81" s="565" t="s">
        <v>0</v>
      </c>
      <c r="H81" s="584"/>
    </row>
    <row r="82" spans="2:8" ht="43.95" customHeight="1" x14ac:dyDescent="0.3">
      <c r="B82" s="121" t="s">
        <v>155</v>
      </c>
      <c r="C82" s="122" t="s">
        <v>262</v>
      </c>
      <c r="D82" s="122"/>
      <c r="E82" s="552" t="s">
        <v>369</v>
      </c>
      <c r="F82" s="552"/>
      <c r="G82" s="552"/>
      <c r="H82" s="555"/>
    </row>
    <row r="83" spans="2:8" ht="39" customHeight="1" x14ac:dyDescent="0.3">
      <c r="B83" s="185" t="s">
        <v>386</v>
      </c>
      <c r="C83" s="124"/>
      <c r="D83" s="332"/>
      <c r="E83" s="565" t="s">
        <v>0</v>
      </c>
      <c r="F83" s="565"/>
      <c r="G83" s="565" t="s">
        <v>0</v>
      </c>
      <c r="H83" s="584"/>
    </row>
    <row r="84" spans="2:8" ht="30" customHeight="1" x14ac:dyDescent="0.3">
      <c r="B84" s="185" t="s">
        <v>385</v>
      </c>
      <c r="C84" s="124"/>
      <c r="D84" s="332"/>
      <c r="E84" s="565" t="s">
        <v>0</v>
      </c>
      <c r="F84" s="565"/>
      <c r="G84" s="565" t="s">
        <v>0</v>
      </c>
      <c r="H84" s="584"/>
    </row>
    <row r="85" spans="2:8" ht="78.599999999999994" customHeight="1" x14ac:dyDescent="0.3">
      <c r="B85" s="185" t="s">
        <v>384</v>
      </c>
      <c r="C85" s="124"/>
      <c r="D85" s="332"/>
      <c r="E85" s="565" t="s">
        <v>0</v>
      </c>
      <c r="F85" s="565"/>
      <c r="G85" s="565" t="s">
        <v>0</v>
      </c>
      <c r="H85" s="584"/>
    </row>
    <row r="86" spans="2:8" ht="20.25" customHeight="1" x14ac:dyDescent="0.3">
      <c r="B86" s="186"/>
      <c r="C86" s="187" t="s">
        <v>14</v>
      </c>
      <c r="D86" s="187">
        <f>SUM(IF(D79=Lists!$S$2,0.2,0),IF(D80=Lists!$T$2,0.1,0),IF(D81=Lists!$U$2,0.1,0),IF(D83=Lists!$V$2,0.3,0),IF(D84=Lists!$W$2,0.1,0),IF(D85=Lists!$X$3,0.1,IF(D85=Lists!$X$4,0.1,IF(D85=Lists!$X$5,0.15,IF(D85=Lists!$X$6,0.2,IF(D85=Lists!$X$2,0,0))))))</f>
        <v>0</v>
      </c>
      <c r="E86" s="188"/>
      <c r="F86" s="188"/>
      <c r="G86" s="188"/>
      <c r="H86" s="189"/>
    </row>
    <row r="87" spans="2:8" ht="46.2" customHeight="1" x14ac:dyDescent="0.3">
      <c r="B87" s="190" t="s">
        <v>117</v>
      </c>
      <c r="C87" s="293" t="s">
        <v>371</v>
      </c>
      <c r="D87" s="191" t="s">
        <v>149</v>
      </c>
      <c r="E87" s="191" t="s">
        <v>149</v>
      </c>
      <c r="F87" s="576"/>
      <c r="G87" s="577"/>
      <c r="H87" s="578"/>
    </row>
    <row r="88" spans="2:8" ht="59.4" customHeight="1" x14ac:dyDescent="0.3">
      <c r="B88" s="192" t="s">
        <v>156</v>
      </c>
      <c r="C88" s="348">
        <v>2018</v>
      </c>
      <c r="D88" s="194" t="s">
        <v>157</v>
      </c>
      <c r="E88" s="193" t="s">
        <v>292</v>
      </c>
      <c r="F88" s="585" t="s">
        <v>301</v>
      </c>
      <c r="G88" s="586"/>
      <c r="H88" s="193" t="s">
        <v>293</v>
      </c>
    </row>
    <row r="89" spans="2:8" ht="15.6" customHeight="1" x14ac:dyDescent="0.3">
      <c r="B89" s="373" t="s">
        <v>105</v>
      </c>
      <c r="C89" s="195"/>
      <c r="D89" s="343" t="s">
        <v>0</v>
      </c>
      <c r="E89" s="343" t="s">
        <v>0</v>
      </c>
      <c r="F89" s="570" t="s">
        <v>0</v>
      </c>
      <c r="G89" s="571"/>
      <c r="H89" s="196">
        <f t="shared" ref="H89:H119" si="0">IF(ISERROR(D89/E89),0,D89/E89)</f>
        <v>0</v>
      </c>
    </row>
    <row r="90" spans="2:8" ht="14.4" customHeight="1" x14ac:dyDescent="0.3">
      <c r="B90" s="373" t="s">
        <v>108</v>
      </c>
      <c r="C90" s="195"/>
      <c r="D90" s="343" t="s">
        <v>0</v>
      </c>
      <c r="E90" s="343" t="s">
        <v>0</v>
      </c>
      <c r="F90" s="572"/>
      <c r="G90" s="573"/>
      <c r="H90" s="196">
        <f t="shared" si="0"/>
        <v>0</v>
      </c>
    </row>
    <row r="91" spans="2:8" ht="14.4" customHeight="1" x14ac:dyDescent="0.3">
      <c r="B91" s="373" t="s">
        <v>106</v>
      </c>
      <c r="C91" s="195"/>
      <c r="D91" s="343" t="s">
        <v>0</v>
      </c>
      <c r="E91" s="343" t="s">
        <v>0</v>
      </c>
      <c r="F91" s="572"/>
      <c r="G91" s="573"/>
      <c r="H91" s="196">
        <f t="shared" si="0"/>
        <v>0</v>
      </c>
    </row>
    <row r="92" spans="2:8" ht="14.4" customHeight="1" x14ac:dyDescent="0.3">
      <c r="B92" s="374" t="s">
        <v>107</v>
      </c>
      <c r="C92" s="195"/>
      <c r="D92" s="344" t="s">
        <v>0</v>
      </c>
      <c r="E92" s="344" t="s">
        <v>0</v>
      </c>
      <c r="F92" s="572"/>
      <c r="G92" s="573"/>
      <c r="H92" s="196">
        <f t="shared" si="0"/>
        <v>0</v>
      </c>
    </row>
    <row r="93" spans="2:8" ht="14.4" customHeight="1" x14ac:dyDescent="0.3">
      <c r="B93" s="374" t="s">
        <v>109</v>
      </c>
      <c r="C93" s="195"/>
      <c r="D93" s="344" t="s">
        <v>0</v>
      </c>
      <c r="E93" s="344" t="s">
        <v>0</v>
      </c>
      <c r="F93" s="572"/>
      <c r="G93" s="573"/>
      <c r="H93" s="196">
        <f t="shared" si="0"/>
        <v>0</v>
      </c>
    </row>
    <row r="94" spans="2:8" ht="14.4" customHeight="1" x14ac:dyDescent="0.3">
      <c r="B94" s="374" t="s">
        <v>159</v>
      </c>
      <c r="C94" s="195"/>
      <c r="D94" s="344" t="s">
        <v>0</v>
      </c>
      <c r="E94" s="344" t="s">
        <v>0</v>
      </c>
      <c r="F94" s="572"/>
      <c r="G94" s="573"/>
      <c r="H94" s="196">
        <f t="shared" si="0"/>
        <v>0</v>
      </c>
    </row>
    <row r="95" spans="2:8" ht="14.4" customHeight="1" x14ac:dyDescent="0.3">
      <c r="B95" s="374" t="s">
        <v>160</v>
      </c>
      <c r="C95" s="195"/>
      <c r="D95" s="344" t="s">
        <v>0</v>
      </c>
      <c r="E95" s="344" t="s">
        <v>0</v>
      </c>
      <c r="F95" s="572"/>
      <c r="G95" s="573"/>
      <c r="H95" s="196">
        <f t="shared" si="0"/>
        <v>0</v>
      </c>
    </row>
    <row r="96" spans="2:8" ht="14.4" customHeight="1" x14ac:dyDescent="0.3">
      <c r="B96" s="374" t="s">
        <v>161</v>
      </c>
      <c r="C96" s="195"/>
      <c r="D96" s="344" t="s">
        <v>0</v>
      </c>
      <c r="E96" s="344" t="s">
        <v>0</v>
      </c>
      <c r="F96" s="572"/>
      <c r="G96" s="573"/>
      <c r="H96" s="196">
        <f t="shared" si="0"/>
        <v>0</v>
      </c>
    </row>
    <row r="97" spans="2:8" ht="14.4" customHeight="1" x14ac:dyDescent="0.3">
      <c r="B97" s="374">
        <v>9</v>
      </c>
      <c r="C97" s="195"/>
      <c r="D97" s="344" t="s">
        <v>0</v>
      </c>
      <c r="E97" s="344" t="s">
        <v>0</v>
      </c>
      <c r="F97" s="572"/>
      <c r="G97" s="573"/>
      <c r="H97" s="196">
        <f t="shared" si="0"/>
        <v>0</v>
      </c>
    </row>
    <row r="98" spans="2:8" ht="14.4" customHeight="1" x14ac:dyDescent="0.3">
      <c r="B98" s="374">
        <v>10</v>
      </c>
      <c r="C98" s="195"/>
      <c r="D98" s="344" t="s">
        <v>0</v>
      </c>
      <c r="E98" s="344" t="s">
        <v>0</v>
      </c>
      <c r="F98" s="572"/>
      <c r="G98" s="573"/>
      <c r="H98" s="196">
        <f t="shared" si="0"/>
        <v>0</v>
      </c>
    </row>
    <row r="99" spans="2:8" ht="14.4" customHeight="1" x14ac:dyDescent="0.3">
      <c r="B99" s="374">
        <v>11</v>
      </c>
      <c r="C99" s="195"/>
      <c r="D99" s="344" t="s">
        <v>0</v>
      </c>
      <c r="E99" s="344" t="s">
        <v>0</v>
      </c>
      <c r="F99" s="572"/>
      <c r="G99" s="573"/>
      <c r="H99" s="196">
        <f t="shared" si="0"/>
        <v>0</v>
      </c>
    </row>
    <row r="100" spans="2:8" ht="14.4" customHeight="1" x14ac:dyDescent="0.3">
      <c r="B100" s="374">
        <v>12</v>
      </c>
      <c r="C100" s="195"/>
      <c r="D100" s="344" t="s">
        <v>0</v>
      </c>
      <c r="E100" s="344" t="s">
        <v>0</v>
      </c>
      <c r="F100" s="572"/>
      <c r="G100" s="573"/>
      <c r="H100" s="196">
        <f t="shared" si="0"/>
        <v>0</v>
      </c>
    </row>
    <row r="101" spans="2:8" ht="14.4" customHeight="1" x14ac:dyDescent="0.3">
      <c r="B101" s="374">
        <v>13</v>
      </c>
      <c r="C101" s="195"/>
      <c r="D101" s="344" t="s">
        <v>0</v>
      </c>
      <c r="E101" s="344" t="s">
        <v>0</v>
      </c>
      <c r="F101" s="572"/>
      <c r="G101" s="573"/>
      <c r="H101" s="196">
        <f t="shared" si="0"/>
        <v>0</v>
      </c>
    </row>
    <row r="102" spans="2:8" ht="14.4" customHeight="1" x14ac:dyDescent="0.3">
      <c r="B102" s="374">
        <v>14</v>
      </c>
      <c r="C102" s="195"/>
      <c r="D102" s="344" t="s">
        <v>0</v>
      </c>
      <c r="E102" s="344" t="s">
        <v>0</v>
      </c>
      <c r="F102" s="572"/>
      <c r="G102" s="573"/>
      <c r="H102" s="196">
        <f t="shared" si="0"/>
        <v>0</v>
      </c>
    </row>
    <row r="103" spans="2:8" ht="14.4" customHeight="1" x14ac:dyDescent="0.3">
      <c r="B103" s="374">
        <v>15</v>
      </c>
      <c r="C103" s="195"/>
      <c r="D103" s="344" t="s">
        <v>0</v>
      </c>
      <c r="E103" s="344" t="s">
        <v>0</v>
      </c>
      <c r="F103" s="572"/>
      <c r="G103" s="573"/>
      <c r="H103" s="196">
        <f t="shared" si="0"/>
        <v>0</v>
      </c>
    </row>
    <row r="104" spans="2:8" ht="14.4" customHeight="1" x14ac:dyDescent="0.3">
      <c r="B104" s="374">
        <v>16</v>
      </c>
      <c r="C104" s="195"/>
      <c r="D104" s="344" t="s">
        <v>0</v>
      </c>
      <c r="E104" s="344" t="s">
        <v>0</v>
      </c>
      <c r="F104" s="572"/>
      <c r="G104" s="573"/>
      <c r="H104" s="196">
        <f t="shared" si="0"/>
        <v>0</v>
      </c>
    </row>
    <row r="105" spans="2:8" ht="14.4" customHeight="1" x14ac:dyDescent="0.3">
      <c r="B105" s="374">
        <v>17</v>
      </c>
      <c r="C105" s="195"/>
      <c r="D105" s="344" t="s">
        <v>0</v>
      </c>
      <c r="E105" s="344" t="s">
        <v>0</v>
      </c>
      <c r="F105" s="572"/>
      <c r="G105" s="573"/>
      <c r="H105" s="196">
        <f t="shared" si="0"/>
        <v>0</v>
      </c>
    </row>
    <row r="106" spans="2:8" ht="14.4" customHeight="1" x14ac:dyDescent="0.3">
      <c r="B106" s="374">
        <v>18</v>
      </c>
      <c r="C106" s="195"/>
      <c r="D106" s="344" t="s">
        <v>0</v>
      </c>
      <c r="E106" s="344" t="s">
        <v>0</v>
      </c>
      <c r="F106" s="572"/>
      <c r="G106" s="573"/>
      <c r="H106" s="196">
        <f t="shared" si="0"/>
        <v>0</v>
      </c>
    </row>
    <row r="107" spans="2:8" ht="14.4" customHeight="1" x14ac:dyDescent="0.3">
      <c r="B107" s="374">
        <v>19</v>
      </c>
      <c r="C107" s="195"/>
      <c r="D107" s="344" t="s">
        <v>0</v>
      </c>
      <c r="E107" s="344" t="s">
        <v>0</v>
      </c>
      <c r="F107" s="572"/>
      <c r="G107" s="573"/>
      <c r="H107" s="196">
        <f t="shared" si="0"/>
        <v>0</v>
      </c>
    </row>
    <row r="108" spans="2:8" ht="14.4" customHeight="1" x14ac:dyDescent="0.3">
      <c r="B108" s="374">
        <v>20</v>
      </c>
      <c r="C108" s="195"/>
      <c r="D108" s="344" t="s">
        <v>0</v>
      </c>
      <c r="E108" s="344" t="s">
        <v>0</v>
      </c>
      <c r="F108" s="572"/>
      <c r="G108" s="573"/>
      <c r="H108" s="196">
        <f t="shared" si="0"/>
        <v>0</v>
      </c>
    </row>
    <row r="109" spans="2:8" ht="14.4" customHeight="1" x14ac:dyDescent="0.3">
      <c r="B109" s="374">
        <v>21</v>
      </c>
      <c r="C109" s="195"/>
      <c r="D109" s="344" t="s">
        <v>0</v>
      </c>
      <c r="E109" s="344" t="s">
        <v>0</v>
      </c>
      <c r="F109" s="572"/>
      <c r="G109" s="573"/>
      <c r="H109" s="196">
        <f t="shared" si="0"/>
        <v>0</v>
      </c>
    </row>
    <row r="110" spans="2:8" ht="14.4" customHeight="1" x14ac:dyDescent="0.3">
      <c r="B110" s="374">
        <v>22</v>
      </c>
      <c r="C110" s="195"/>
      <c r="D110" s="344" t="s">
        <v>0</v>
      </c>
      <c r="E110" s="344" t="s">
        <v>0</v>
      </c>
      <c r="F110" s="572"/>
      <c r="G110" s="573"/>
      <c r="H110" s="196">
        <f t="shared" si="0"/>
        <v>0</v>
      </c>
    </row>
    <row r="111" spans="2:8" ht="14.4" customHeight="1" x14ac:dyDescent="0.3">
      <c r="B111" s="374">
        <v>23</v>
      </c>
      <c r="C111" s="195"/>
      <c r="D111" s="344" t="s">
        <v>0</v>
      </c>
      <c r="E111" s="344" t="s">
        <v>0</v>
      </c>
      <c r="F111" s="572"/>
      <c r="G111" s="573"/>
      <c r="H111" s="196">
        <f t="shared" si="0"/>
        <v>0</v>
      </c>
    </row>
    <row r="112" spans="2:8" ht="14.4" customHeight="1" x14ac:dyDescent="0.3">
      <c r="B112" s="374">
        <v>24</v>
      </c>
      <c r="C112" s="195"/>
      <c r="D112" s="344" t="s">
        <v>0</v>
      </c>
      <c r="E112" s="344" t="s">
        <v>0</v>
      </c>
      <c r="F112" s="572"/>
      <c r="G112" s="573"/>
      <c r="H112" s="196">
        <f t="shared" si="0"/>
        <v>0</v>
      </c>
    </row>
    <row r="113" spans="2:8" ht="14.4" customHeight="1" x14ac:dyDescent="0.3">
      <c r="B113" s="374">
        <v>25</v>
      </c>
      <c r="C113" s="195"/>
      <c r="D113" s="344" t="s">
        <v>0</v>
      </c>
      <c r="E113" s="344" t="s">
        <v>0</v>
      </c>
      <c r="F113" s="572"/>
      <c r="G113" s="573"/>
      <c r="H113" s="196">
        <f t="shared" si="0"/>
        <v>0</v>
      </c>
    </row>
    <row r="114" spans="2:8" ht="14.4" customHeight="1" x14ac:dyDescent="0.3">
      <c r="B114" s="374">
        <v>26</v>
      </c>
      <c r="C114" s="195"/>
      <c r="D114" s="344" t="s">
        <v>0</v>
      </c>
      <c r="E114" s="344" t="s">
        <v>0</v>
      </c>
      <c r="F114" s="572"/>
      <c r="G114" s="573"/>
      <c r="H114" s="196">
        <f t="shared" si="0"/>
        <v>0</v>
      </c>
    </row>
    <row r="115" spans="2:8" ht="14.4" customHeight="1" x14ac:dyDescent="0.3">
      <c r="B115" s="374">
        <v>27</v>
      </c>
      <c r="C115" s="195"/>
      <c r="D115" s="344" t="s">
        <v>0</v>
      </c>
      <c r="E115" s="344" t="s">
        <v>0</v>
      </c>
      <c r="F115" s="572"/>
      <c r="G115" s="573"/>
      <c r="H115" s="196">
        <f t="shared" si="0"/>
        <v>0</v>
      </c>
    </row>
    <row r="116" spans="2:8" ht="14.4" customHeight="1" x14ac:dyDescent="0.3">
      <c r="B116" s="374">
        <v>28</v>
      </c>
      <c r="C116" s="195"/>
      <c r="D116" s="344" t="s">
        <v>0</v>
      </c>
      <c r="E116" s="344" t="s">
        <v>0</v>
      </c>
      <c r="F116" s="572"/>
      <c r="G116" s="573"/>
      <c r="H116" s="196">
        <f t="shared" si="0"/>
        <v>0</v>
      </c>
    </row>
    <row r="117" spans="2:8" ht="14.4" customHeight="1" x14ac:dyDescent="0.3">
      <c r="B117" s="374">
        <v>29</v>
      </c>
      <c r="C117" s="195"/>
      <c r="D117" s="344" t="s">
        <v>0</v>
      </c>
      <c r="E117" s="344" t="s">
        <v>0</v>
      </c>
      <c r="F117" s="572"/>
      <c r="G117" s="573"/>
      <c r="H117" s="196">
        <f t="shared" si="0"/>
        <v>0</v>
      </c>
    </row>
    <row r="118" spans="2:8" ht="14.4" customHeight="1" x14ac:dyDescent="0.3">
      <c r="B118" s="374">
        <v>30</v>
      </c>
      <c r="C118" s="195"/>
      <c r="D118" s="344" t="s">
        <v>0</v>
      </c>
      <c r="E118" s="344" t="s">
        <v>0</v>
      </c>
      <c r="F118" s="574"/>
      <c r="G118" s="575"/>
      <c r="H118" s="196">
        <f t="shared" si="0"/>
        <v>0</v>
      </c>
    </row>
    <row r="119" spans="2:8" ht="40.950000000000003" customHeight="1" x14ac:dyDescent="0.3">
      <c r="B119" s="378" t="s">
        <v>372</v>
      </c>
      <c r="C119" s="197"/>
      <c r="D119" s="198">
        <f>SUM(D89:D118)</f>
        <v>0</v>
      </c>
      <c r="E119" s="199">
        <f>SUM(E89:E118)</f>
        <v>0</v>
      </c>
      <c r="F119" s="566"/>
      <c r="G119" s="567"/>
      <c r="H119" s="200">
        <f t="shared" si="0"/>
        <v>0</v>
      </c>
    </row>
    <row r="120" spans="2:8" ht="44.4" customHeight="1" x14ac:dyDescent="0.3">
      <c r="B120" s="379" t="s">
        <v>348</v>
      </c>
      <c r="C120" s="197"/>
      <c r="D120" s="304">
        <f>'MAIN PAGE'!C18</f>
        <v>0</v>
      </c>
      <c r="E120" s="201"/>
      <c r="F120" s="568"/>
      <c r="G120" s="569"/>
      <c r="H120" s="201"/>
    </row>
    <row r="121" spans="2:8" ht="23.4" customHeight="1" x14ac:dyDescent="0.3">
      <c r="B121" s="202" t="s">
        <v>158</v>
      </c>
      <c r="C121" s="6"/>
      <c r="D121" s="203">
        <f>IF(ISERROR(D119/D120),0,D119/D120)</f>
        <v>0</v>
      </c>
      <c r="E121" s="140"/>
      <c r="F121" s="140"/>
      <c r="G121" s="140"/>
      <c r="H121" s="140"/>
    </row>
    <row r="122" spans="2:8" ht="21.6" customHeight="1" x14ac:dyDescent="0.3">
      <c r="B122" s="287"/>
      <c r="C122" s="287"/>
      <c r="D122" s="287"/>
      <c r="E122" s="288"/>
      <c r="F122" s="288"/>
      <c r="G122" s="288"/>
    </row>
    <row r="123" spans="2:8" ht="48" customHeight="1" x14ac:dyDescent="0.3">
      <c r="B123" s="289" t="s">
        <v>337</v>
      </c>
      <c r="C123" s="284"/>
      <c r="D123" s="285">
        <f>D9*(D26+D33+D76+D86+D121)</f>
        <v>0</v>
      </c>
      <c r="E123" s="286"/>
      <c r="F123" s="286"/>
      <c r="G123" s="286"/>
      <c r="H123" s="290"/>
    </row>
    <row r="124" spans="2:8" ht="27.6" customHeight="1" x14ac:dyDescent="0.3">
      <c r="B124" s="291"/>
      <c r="C124" s="253"/>
      <c r="D124" s="292"/>
      <c r="E124" s="16"/>
      <c r="F124" s="16"/>
      <c r="G124" s="16"/>
      <c r="H124" s="16"/>
    </row>
    <row r="125" spans="2:8" ht="42.6" customHeight="1" x14ac:dyDescent="0.3">
      <c r="B125" s="579" t="s">
        <v>348</v>
      </c>
      <c r="C125" s="580"/>
      <c r="D125" s="304">
        <f>'MAIN PAGE'!C18</f>
        <v>0</v>
      </c>
      <c r="E125" s="16"/>
      <c r="F125" s="16"/>
      <c r="G125" s="16"/>
      <c r="H125" s="16"/>
    </row>
    <row r="126" spans="2:8" ht="46.2" customHeight="1" thickBot="1" x14ac:dyDescent="0.35">
      <c r="B126" s="579" t="s">
        <v>352</v>
      </c>
      <c r="C126" s="580"/>
      <c r="D126" s="303">
        <f>'MAIN PAGE'!C17</f>
        <v>0</v>
      </c>
    </row>
    <row r="127" spans="2:8" ht="48" customHeight="1" thickBot="1" x14ac:dyDescent="0.35">
      <c r="B127" s="295" t="s">
        <v>373</v>
      </c>
      <c r="C127" s="296"/>
      <c r="D127" s="297">
        <f>IF(ISERROR(D123*D125/D126),0,D123*D125/D126)</f>
        <v>0</v>
      </c>
      <c r="E127" s="581"/>
      <c r="F127" s="582"/>
      <c r="G127" s="582"/>
      <c r="H127" s="583"/>
    </row>
  </sheetData>
  <sheetProtection algorithmName="SHA-512" hashValue="dutOgqNoHBgCILDoKgrg446cHjfilABkxkv25bcxjY6UWctXrgZkKG+PAO+iAJOQcPEo1wpUsTCgEsUuKbMl+A==" saltValue="J+dtUWF1ofvBnuqhFvwX9g==" spinCount="100000" sheet="1" formatColumns="0" formatRows="0" insertHyperlinks="0"/>
  <mergeCells count="83">
    <mergeCell ref="B125:C125"/>
    <mergeCell ref="E127:H127"/>
    <mergeCell ref="B126:C126"/>
    <mergeCell ref="E79:F79"/>
    <mergeCell ref="E80:F80"/>
    <mergeCell ref="E81:F81"/>
    <mergeCell ref="G79:H79"/>
    <mergeCell ref="G80:H80"/>
    <mergeCell ref="G81:H81"/>
    <mergeCell ref="F88:G88"/>
    <mergeCell ref="G82:H82"/>
    <mergeCell ref="G83:H83"/>
    <mergeCell ref="G84:H84"/>
    <mergeCell ref="G85:H85"/>
    <mergeCell ref="E82:F82"/>
    <mergeCell ref="E83:F83"/>
    <mergeCell ref="E84:F84"/>
    <mergeCell ref="E85:F85"/>
    <mergeCell ref="F119:G119"/>
    <mergeCell ref="F120:G120"/>
    <mergeCell ref="F89:G118"/>
    <mergeCell ref="F87:H87"/>
    <mergeCell ref="G66:H66"/>
    <mergeCell ref="E78:F78"/>
    <mergeCell ref="G77:H77"/>
    <mergeCell ref="G78:H78"/>
    <mergeCell ref="E68:F68"/>
    <mergeCell ref="E69:F69"/>
    <mergeCell ref="E70:F70"/>
    <mergeCell ref="E71:F71"/>
    <mergeCell ref="E75:H75"/>
    <mergeCell ref="E72:H72"/>
    <mergeCell ref="E73:H73"/>
    <mergeCell ref="E74:H74"/>
    <mergeCell ref="E77:F77"/>
    <mergeCell ref="G71:H71"/>
    <mergeCell ref="E17:H17"/>
    <mergeCell ref="E18:H18"/>
    <mergeCell ref="E19:H19"/>
    <mergeCell ref="G67:H67"/>
    <mergeCell ref="G68:H68"/>
    <mergeCell ref="E20:H20"/>
    <mergeCell ref="E21:H21"/>
    <mergeCell ref="E22:H22"/>
    <mergeCell ref="F35:G35"/>
    <mergeCell ref="E24:H24"/>
    <mergeCell ref="E25:H25"/>
    <mergeCell ref="E27:H27"/>
    <mergeCell ref="E28:H28"/>
    <mergeCell ref="E29:H29"/>
    <mergeCell ref="E30:H30"/>
    <mergeCell ref="E31:H31"/>
    <mergeCell ref="E12:H12"/>
    <mergeCell ref="E13:H13"/>
    <mergeCell ref="E14:H14"/>
    <mergeCell ref="E15:H15"/>
    <mergeCell ref="E16:H16"/>
    <mergeCell ref="E6:H6"/>
    <mergeCell ref="E7:H7"/>
    <mergeCell ref="E8:H8"/>
    <mergeCell ref="E11:H11"/>
    <mergeCell ref="E10:H10"/>
    <mergeCell ref="B38:B55"/>
    <mergeCell ref="B56:B57"/>
    <mergeCell ref="B62:B70"/>
    <mergeCell ref="E60:F60"/>
    <mergeCell ref="G60:H60"/>
    <mergeCell ref="E61:F61"/>
    <mergeCell ref="G61:H61"/>
    <mergeCell ref="E62:F62"/>
    <mergeCell ref="E63:F63"/>
    <mergeCell ref="E64:F64"/>
    <mergeCell ref="E65:F65"/>
    <mergeCell ref="E66:F66"/>
    <mergeCell ref="E67:F67"/>
    <mergeCell ref="G69:H69"/>
    <mergeCell ref="G70:H70"/>
    <mergeCell ref="G65:H65"/>
    <mergeCell ref="G62:H62"/>
    <mergeCell ref="G63:H63"/>
    <mergeCell ref="G64:H64"/>
    <mergeCell ref="E23:H23"/>
    <mergeCell ref="E32:H32"/>
  </mergeCells>
  <phoneticPr fontId="2" type="noConversion"/>
  <conditionalFormatting sqref="D8">
    <cfRule type="containsText" dxfId="290" priority="119" operator="containsText" text="N">
      <formula>NOT(ISERROR(SEARCH("N",D8)))</formula>
    </cfRule>
  </conditionalFormatting>
  <conditionalFormatting sqref="D8 D28:D32">
    <cfRule type="containsText" dxfId="289" priority="120" operator="containsText" text="Y">
      <formula>NOT(ISERROR(SEARCH("Y",D8)))</formula>
    </cfRule>
  </conditionalFormatting>
  <conditionalFormatting sqref="D24 D18 D29:D32">
    <cfRule type="containsText" dxfId="288" priority="170" operator="containsText" text="SOME">
      <formula>NOT(ISERROR(SEARCH("SOME",D18)))</formula>
    </cfRule>
  </conditionalFormatting>
  <conditionalFormatting sqref="D13">
    <cfRule type="containsText" dxfId="287" priority="66" operator="containsText" text="YES">
      <formula>NOT(ISERROR(SEARCH("YES",D13)))</formula>
    </cfRule>
  </conditionalFormatting>
  <conditionalFormatting sqref="D74">
    <cfRule type="containsText" dxfId="286" priority="31" operator="containsText" text="YES">
      <formula>NOT(ISERROR(SEARCH("YES",D74)))</formula>
    </cfRule>
  </conditionalFormatting>
  <conditionalFormatting sqref="D14">
    <cfRule type="containsText" dxfId="285" priority="21" operator="containsText" text="YES">
      <formula>NOT(ISERROR(SEARCH("YES",D14)))</formula>
    </cfRule>
  </conditionalFormatting>
  <conditionalFormatting sqref="D16:D17">
    <cfRule type="containsText" dxfId="284" priority="20" operator="containsText" text="YES">
      <formula>NOT(ISERROR(SEARCH("YES",D16)))</formula>
    </cfRule>
  </conditionalFormatting>
  <conditionalFormatting sqref="D19:D21">
    <cfRule type="containsText" dxfId="283" priority="19" operator="containsText" text="YES">
      <formula>NOT(ISERROR(SEARCH("YES",D19)))</formula>
    </cfRule>
  </conditionalFormatting>
  <conditionalFormatting sqref="D79:D81">
    <cfRule type="containsText" dxfId="282" priority="3" operator="containsText" text="YES">
      <formula>NOT(ISERROR(SEARCH("YES",D79)))</formula>
    </cfRule>
  </conditionalFormatting>
  <conditionalFormatting sqref="D85">
    <cfRule type="containsText" dxfId="281" priority="2" operator="containsText" text="Monitoring via">
      <formula>NOT(ISERROR(SEARCH("Monitoring via",D85)))</formula>
    </cfRule>
  </conditionalFormatting>
  <conditionalFormatting sqref="D83:D84">
    <cfRule type="containsText" dxfId="280" priority="1" operator="containsText" text="YES">
      <formula>NOT(ISERROR(SEARCH("YES",D83)))</formula>
    </cfRule>
  </conditionalFormatting>
  <dataValidations xWindow="1172" yWindow="668" count="1">
    <dataValidation allowBlank="1" showInputMessage="1" showErrorMessage="1" promptTitle="Please enter other consideration" sqref="D71" xr:uid="{80FF13AF-7E3C-4B4B-AFD3-9433BBAD4B98}"/>
  </dataValidations>
  <hyperlinks>
    <hyperlink ref="E1" location="'CONTACT DETAILS'!A1" display="'CONTACT DETAILS'!A1" xr:uid="{EC1BCD8F-48B1-4187-814A-521F7215168A}"/>
    <hyperlink ref="B1" location="'MAIN PAGE'!A1" display="'MAIN PAGE'!A1" xr:uid="{77018149-72C0-4659-9896-97E04A263689}"/>
  </hyperlink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xWindow="1172" yWindow="668" count="20">
        <x14:dataValidation type="list" allowBlank="1" showInputMessage="1" showErrorMessage="1" promptTitle="Please choose relevant option" xr:uid="{1AF8760B-D123-40BE-BAD7-4F073A4397AD}">
          <x14:formula1>
            <xm:f>Lists!$X$2:$X$7</xm:f>
          </x14:formula1>
          <xm:sqref>D85</xm:sqref>
        </x14:dataValidation>
        <x14:dataValidation type="list" allowBlank="1" showInputMessage="1" showErrorMessage="1" error="Please select answer from the drop-down list, or input answer in CAPITAL LETTERS" prompt="Please select the most relevant answer from the drop-down list" xr:uid="{8DEE9170-8F85-45AE-AF17-254BF9F2792A}">
          <x14:formula1>
            <xm:f>Lists!$D$2:$D$4</xm:f>
          </x14:formula1>
          <xm:sqref>D14</xm:sqref>
        </x14:dataValidation>
        <x14:dataValidation type="list" allowBlank="1" showInputMessage="1" showErrorMessage="1" xr:uid="{B80A1B0C-015E-41B2-A5DC-AB252C28AD71}">
          <x14:formula1>
            <xm:f>Lists!$F$2:$F$4</xm:f>
          </x14:formula1>
          <xm:sqref>D17</xm:sqref>
        </x14:dataValidation>
        <x14:dataValidation type="list" allowBlank="1" showInputMessage="1" showErrorMessage="1" xr:uid="{538D778C-48FF-4955-927B-CEAB955EACFD}">
          <x14:formula1>
            <xm:f>Lists!$G$2:$G$4</xm:f>
          </x14:formula1>
          <xm:sqref>D19</xm:sqref>
        </x14:dataValidation>
        <x14:dataValidation type="list" allowBlank="1" showInputMessage="1" showErrorMessage="1" xr:uid="{FEBEEF08-135B-486B-AF52-923086B82DE7}">
          <x14:formula1>
            <xm:f>Lists!$H$2:$H$4</xm:f>
          </x14:formula1>
          <xm:sqref>D20</xm:sqref>
        </x14:dataValidation>
        <x14:dataValidation type="list" allowBlank="1" showInputMessage="1" showErrorMessage="1" xr:uid="{961FD8E7-268E-42F2-BD8A-D27CCD18600A}">
          <x14:formula1>
            <xm:f>Lists!$I$2:$I$4</xm:f>
          </x14:formula1>
          <xm:sqref>D21</xm:sqref>
        </x14:dataValidation>
        <x14:dataValidation type="list" allowBlank="1" showInputMessage="1" showErrorMessage="1" xr:uid="{862A3FFC-C5DC-4C78-BB7D-61C3E591DBDD}">
          <x14:formula1>
            <xm:f>Lists!$E$2:$E$4</xm:f>
          </x14:formula1>
          <xm:sqref>D16</xm:sqref>
        </x14:dataValidation>
        <x14:dataValidation type="list" allowBlank="1" showInputMessage="1" showErrorMessage="1" error="Please select answer from drop-down list, or input answer in CAPITAL LETTERS" prompt="Please select an answer from the drop-down list" xr:uid="{3880471A-5627-4778-814C-9A43215637F6}">
          <x14:formula1>
            <xm:f>Lists!$R$2:$R$4</xm:f>
          </x14:formula1>
          <xm:sqref>D74</xm:sqref>
        </x14:dataValidation>
        <x14:dataValidation type="list" allowBlank="1" showInputMessage="1" showErrorMessage="1" error="Please select answer from drop-down list, or input answer in CAPITAL LETTERS" promptTitle="Please answer YES/NO" prompt="Select an answer from the drop-down list" xr:uid="{0FFFB0E1-7EA0-4B33-A1D1-5FDB89D687F8}">
          <x14:formula1>
            <xm:f>Lists!$L$2:$L$4</xm:f>
          </x14:formula1>
          <xm:sqref>D28:D32</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62B1F7E4-0D3A-42BA-AD5B-3AB99BDD1F4F}">
          <x14:formula1>
            <xm:f>Lists!$A$2:$A$4</xm:f>
          </x14:formula1>
          <xm:sqref>D8</xm:sqref>
        </x14:dataValidation>
        <x14:dataValidation type="list" allowBlank="1" showInputMessage="1" showErrorMessage="1" xr:uid="{3AEA6DDA-E5B0-4BB8-A920-E00F24A46B0D}">
          <x14:formula1>
            <xm:f>Lists!$K$2:$K$4</xm:f>
          </x14:formula1>
          <xm:sqref>D24</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56803196-7C16-4AE8-AC85-B8B1E5B4271A}">
          <x14:formula1>
            <xm:f>Lists!$S$2:$S$4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56142B9-6F6D-44FC-B9DA-DE6FB3F9E665}">
          <x14:formula1>
            <xm:f>Lists!$T$2:$T$4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01B896E1-1E84-4B65-982F-23B63C1921FC}">
          <x14:formula1>
            <xm:f>Lists!$U$2:$U$4</xm:f>
          </x14:formula1>
          <xm:sqref>D81</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C563542-9789-405A-9799-12FE535C46B4}">
          <x14:formula1>
            <xm:f>Lists!$V$2:$V$4</xm:f>
          </x14:formula1>
          <xm:sqref>D83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3F50CA74-AED6-47A2-BA51-B2FA660EDBC6}">
          <x14:formula1>
            <xm:f>Lists!$O$2:$O$25</xm:f>
          </x14:formula1>
          <xm:sqref>D38:D55</xm:sqref>
        </x14:dataValidation>
        <x14:dataValidation type="list" allowBlank="1" showInputMessage="1" showErrorMessage="1" promptTitle="For example:" xr:uid="{6A4C79C8-8F91-4A1D-BAA2-0E7079801389}">
          <x14:formula1>
            <xm:f>Lists!$Y$2:$Y$8</xm:f>
          </x14:formula1>
          <xm:sqref>F38:F57</xm:sqref>
        </x14:dataValidation>
        <x14:dataValidation type="list" allowBlank="1" showInputMessage="1" showErrorMessage="1" errorTitle="Please select an answer " error="from the drop-down list" promptTitle="When defining specifications:" xr:uid="{51DB2DA6-9B5F-4310-8182-092AD72598F7}">
          <x14:formula1>
            <xm:f>Lists!$C$2:$C$6</xm:f>
          </x14:formula1>
          <xm:sqref>D13</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0AC0E64C-2EDA-4F11-8BB1-C4EFBAF2C691}">
          <x14:formula1>
            <xm:f>Lists!$Q$2:$Q$12</xm:f>
          </x14:formula1>
          <xm:sqref>D62:D70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D83ADFF6-0434-42E4-8330-42A4FA5B73F8}">
          <x14:formula1>
            <xm:f>Lists!$W$2:$W$4</xm:f>
          </x14:formula1>
          <xm:sqref>D84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E601-2752-46F1-89A4-3FA59FC8E62E}">
  <sheetPr>
    <tabColor rgb="FF006666"/>
  </sheetPr>
  <dimension ref="A1:H23"/>
  <sheetViews>
    <sheetView showGridLines="0" zoomScaleNormal="100" workbookViewId="0">
      <pane ySplit="1" topLeftCell="A2" activePane="bottomLeft" state="frozen"/>
      <selection activeCell="E13" sqref="E13:H13"/>
      <selection pane="bottomLeft" activeCell="A4" sqref="A4"/>
    </sheetView>
  </sheetViews>
  <sheetFormatPr defaultColWidth="25.109375" defaultRowHeight="10.199999999999999" x14ac:dyDescent="0.3"/>
  <cols>
    <col min="1" max="1" width="12.6640625" style="1" customWidth="1"/>
    <col min="2" max="2" width="24.88671875" style="4" customWidth="1"/>
    <col min="3" max="3" width="27.44140625" style="4" customWidth="1"/>
    <col min="4" max="4" width="29" style="4" customWidth="1"/>
    <col min="5" max="5" width="28.33203125" style="1" customWidth="1"/>
    <col min="6" max="6" width="22.5546875" style="1" customWidth="1"/>
    <col min="7" max="7" width="21.33203125" style="1" customWidth="1"/>
    <col min="8" max="8" width="23.109375" style="1" customWidth="1"/>
    <col min="9" max="9" width="18.88671875" style="1" bestFit="1" customWidth="1"/>
    <col min="10" max="10" width="19.44140625" style="1" customWidth="1"/>
    <col min="11" max="11" width="11.6640625" style="1" customWidth="1"/>
    <col min="12" max="12" width="11.33203125" style="1" customWidth="1"/>
    <col min="13" max="13" width="13.6640625" style="1" customWidth="1"/>
    <col min="14" max="14" width="13.5546875" style="1" customWidth="1"/>
    <col min="15" max="16" width="16.6640625" style="1" customWidth="1"/>
    <col min="17" max="17" width="3.88671875" style="1" customWidth="1"/>
    <col min="18" max="18" width="21.44140625" style="1" customWidth="1"/>
    <col min="19" max="16384" width="25.109375" style="1"/>
  </cols>
  <sheetData>
    <row r="1" spans="1:8" s="80" customFormat="1" ht="46.2" customHeight="1" thickTop="1" thickBot="1" x14ac:dyDescent="0.35">
      <c r="B1" s="105" t="s">
        <v>182</v>
      </c>
      <c r="C1" s="106"/>
      <c r="D1" s="107" t="s">
        <v>186</v>
      </c>
      <c r="E1" s="278"/>
      <c r="F1" s="105" t="s">
        <v>184</v>
      </c>
    </row>
    <row r="2" spans="1:8" ht="78" customHeight="1" thickTop="1" x14ac:dyDescent="0.3">
      <c r="B2" s="587" t="s">
        <v>422</v>
      </c>
      <c r="C2" s="587"/>
      <c r="D2" s="587"/>
      <c r="E2" s="587"/>
    </row>
    <row r="3" spans="1:8" ht="18" customHeight="1" x14ac:dyDescent="0.3">
      <c r="B3" s="1"/>
      <c r="C3" s="102" t="s">
        <v>413</v>
      </c>
      <c r="D3" s="99"/>
      <c r="E3" s="99"/>
    </row>
    <row r="4" spans="1:8" ht="20.399999999999999" customHeight="1" x14ac:dyDescent="0.3">
      <c r="B4" s="1"/>
      <c r="C4" s="102" t="s">
        <v>414</v>
      </c>
      <c r="D4" s="99"/>
      <c r="E4" s="99"/>
    </row>
    <row r="5" spans="1:8" ht="22.2" customHeight="1" x14ac:dyDescent="0.3">
      <c r="B5" s="1"/>
      <c r="C5" s="102" t="s">
        <v>367</v>
      </c>
      <c r="D5" s="99"/>
      <c r="E5" s="99"/>
    </row>
    <row r="6" spans="1:8" s="31" customFormat="1" ht="75.599999999999994" customHeight="1" x14ac:dyDescent="0.3">
      <c r="B6" s="100"/>
      <c r="C6" s="58" t="s">
        <v>420</v>
      </c>
      <c r="D6" s="58" t="s">
        <v>415</v>
      </c>
      <c r="E6" s="101" t="s">
        <v>82</v>
      </c>
      <c r="F6" s="58" t="s">
        <v>417</v>
      </c>
      <c r="G6" s="58" t="s">
        <v>416</v>
      </c>
      <c r="H6" s="59" t="s">
        <v>312</v>
      </c>
    </row>
    <row r="7" spans="1:8" s="35" customFormat="1" ht="30" customHeight="1" x14ac:dyDescent="0.3">
      <c r="A7" s="410"/>
      <c r="B7" s="411" t="s">
        <v>171</v>
      </c>
      <c r="C7" s="349" t="s">
        <v>0</v>
      </c>
      <c r="D7" s="430" t="s">
        <v>0</v>
      </c>
      <c r="E7" s="277" t="s">
        <v>313</v>
      </c>
      <c r="F7" s="397">
        <f>'SB2.A'!D122</f>
        <v>0</v>
      </c>
      <c r="G7" s="453">
        <f>IF(ISERROR(D7/$H$7),0,D7/$H$7)</f>
        <v>0</v>
      </c>
      <c r="H7" s="588">
        <f>'MAIN PAGE'!C17</f>
        <v>0</v>
      </c>
    </row>
    <row r="8" spans="1:8" s="35" customFormat="1" ht="30" customHeight="1" x14ac:dyDescent="0.3">
      <c r="A8" s="410"/>
      <c r="B8" s="411" t="s">
        <v>172</v>
      </c>
      <c r="C8" s="349" t="s">
        <v>0</v>
      </c>
      <c r="D8" s="430" t="s">
        <v>0</v>
      </c>
      <c r="E8" s="277" t="s">
        <v>314</v>
      </c>
      <c r="F8" s="397">
        <f>'SB2.B'!D122</f>
        <v>0</v>
      </c>
      <c r="G8" s="453">
        <f t="shared" ref="G8:G16" si="0">IF(ISERROR(D8/$H$7),0,D8/$H$7)</f>
        <v>0</v>
      </c>
      <c r="H8" s="588"/>
    </row>
    <row r="9" spans="1:8" s="35" customFormat="1" ht="30" customHeight="1" x14ac:dyDescent="0.3">
      <c r="A9" s="410"/>
      <c r="B9" s="411" t="s">
        <v>173</v>
      </c>
      <c r="C9" s="349" t="s">
        <v>0</v>
      </c>
      <c r="D9" s="430" t="s">
        <v>0</v>
      </c>
      <c r="E9" s="277" t="s">
        <v>315</v>
      </c>
      <c r="F9" s="397">
        <f>'SB2.C'!D122</f>
        <v>0</v>
      </c>
      <c r="G9" s="453">
        <f t="shared" si="0"/>
        <v>0</v>
      </c>
      <c r="H9" s="588"/>
    </row>
    <row r="10" spans="1:8" s="35" customFormat="1" ht="30" customHeight="1" x14ac:dyDescent="0.3">
      <c r="A10" s="410"/>
      <c r="B10" s="411" t="s">
        <v>174</v>
      </c>
      <c r="C10" s="349" t="s">
        <v>0</v>
      </c>
      <c r="D10" s="430" t="s">
        <v>0</v>
      </c>
      <c r="E10" s="277" t="s">
        <v>316</v>
      </c>
      <c r="F10" s="397">
        <f>'SB2.D'!D122</f>
        <v>0</v>
      </c>
      <c r="G10" s="453">
        <f t="shared" si="0"/>
        <v>0</v>
      </c>
      <c r="H10" s="588"/>
    </row>
    <row r="11" spans="1:8" s="35" customFormat="1" ht="30" customHeight="1" x14ac:dyDescent="0.3">
      <c r="A11" s="410"/>
      <c r="B11" s="411" t="s">
        <v>175</v>
      </c>
      <c r="C11" s="349" t="s">
        <v>0</v>
      </c>
      <c r="D11" s="430" t="s">
        <v>0</v>
      </c>
      <c r="E11" s="277" t="s">
        <v>317</v>
      </c>
      <c r="F11" s="397">
        <f>'SB2.E'!D122</f>
        <v>0</v>
      </c>
      <c r="G11" s="453">
        <f t="shared" si="0"/>
        <v>0</v>
      </c>
      <c r="H11" s="588"/>
    </row>
    <row r="12" spans="1:8" s="35" customFormat="1" ht="30" customHeight="1" x14ac:dyDescent="0.3">
      <c r="A12" s="410"/>
      <c r="B12" s="411" t="s">
        <v>176</v>
      </c>
      <c r="C12" s="349" t="s">
        <v>0</v>
      </c>
      <c r="D12" s="430" t="s">
        <v>0</v>
      </c>
      <c r="E12" s="277" t="s">
        <v>318</v>
      </c>
      <c r="F12" s="397">
        <f>'SB2.F'!D122</f>
        <v>0</v>
      </c>
      <c r="G12" s="453">
        <f t="shared" si="0"/>
        <v>0</v>
      </c>
      <c r="H12" s="588"/>
    </row>
    <row r="13" spans="1:8" s="35" customFormat="1" ht="30" customHeight="1" x14ac:dyDescent="0.3">
      <c r="A13" s="410"/>
      <c r="B13" s="411" t="s">
        <v>177</v>
      </c>
      <c r="C13" s="349" t="s">
        <v>0</v>
      </c>
      <c r="D13" s="430" t="s">
        <v>0</v>
      </c>
      <c r="E13" s="277" t="s">
        <v>319</v>
      </c>
      <c r="F13" s="397">
        <f>'SB2.G'!D122</f>
        <v>0</v>
      </c>
      <c r="G13" s="453">
        <f t="shared" si="0"/>
        <v>0</v>
      </c>
      <c r="H13" s="588"/>
    </row>
    <row r="14" spans="1:8" s="35" customFormat="1" ht="30" customHeight="1" x14ac:dyDescent="0.3">
      <c r="A14" s="410"/>
      <c r="B14" s="411" t="s">
        <v>178</v>
      </c>
      <c r="C14" s="349" t="s">
        <v>0</v>
      </c>
      <c r="D14" s="430" t="s">
        <v>0</v>
      </c>
      <c r="E14" s="277" t="s">
        <v>320</v>
      </c>
      <c r="F14" s="397">
        <f>'SB2.H'!D122</f>
        <v>0</v>
      </c>
      <c r="G14" s="453">
        <f t="shared" si="0"/>
        <v>0</v>
      </c>
      <c r="H14" s="588"/>
    </row>
    <row r="15" spans="1:8" s="35" customFormat="1" ht="30" customHeight="1" x14ac:dyDescent="0.3">
      <c r="A15" s="410"/>
      <c r="B15" s="411" t="s">
        <v>179</v>
      </c>
      <c r="C15" s="349" t="s">
        <v>0</v>
      </c>
      <c r="D15" s="430" t="s">
        <v>0</v>
      </c>
      <c r="E15" s="277" t="s">
        <v>321</v>
      </c>
      <c r="F15" s="397">
        <f>'SB2.I'!D122</f>
        <v>0</v>
      </c>
      <c r="G15" s="453">
        <f t="shared" si="0"/>
        <v>0</v>
      </c>
      <c r="H15" s="588"/>
    </row>
    <row r="16" spans="1:8" s="35" customFormat="1" ht="30" customHeight="1" x14ac:dyDescent="0.3">
      <c r="A16" s="410"/>
      <c r="B16" s="412" t="s">
        <v>180</v>
      </c>
      <c r="C16" s="413" t="s">
        <v>0</v>
      </c>
      <c r="D16" s="414" t="s">
        <v>0</v>
      </c>
      <c r="E16" s="415" t="s">
        <v>322</v>
      </c>
      <c r="F16" s="416">
        <f>'SB2.J'!D122</f>
        <v>0</v>
      </c>
      <c r="G16" s="454">
        <f t="shared" si="0"/>
        <v>0</v>
      </c>
      <c r="H16" s="589"/>
    </row>
    <row r="17" spans="2:8" s="35" customFormat="1" ht="25.2" customHeight="1" x14ac:dyDescent="0.3">
      <c r="B17" s="590" t="s">
        <v>326</v>
      </c>
      <c r="C17" s="590"/>
      <c r="D17" s="590"/>
      <c r="E17" s="590"/>
      <c r="F17" s="590"/>
      <c r="G17" s="590"/>
      <c r="H17" s="590"/>
    </row>
    <row r="18" spans="2:8" s="35" customFormat="1" ht="31.2" customHeight="1" x14ac:dyDescent="0.3">
      <c r="C18" s="37"/>
      <c r="E18" s="98" t="s">
        <v>59</v>
      </c>
      <c r="F18" s="396">
        <f>(F7*G7)+(F8*G8)+(F9*G9)+(F10*G10)+(F11*G11)+(F12*G12)+(F13*G13)+(F14*G14)+(F15*G15)+(F16*G16)</f>
        <v>0</v>
      </c>
    </row>
    <row r="19" spans="2:8" s="35" customFormat="1" ht="28.95" customHeight="1" x14ac:dyDescent="0.3">
      <c r="D19" s="34"/>
      <c r="E19" s="34"/>
    </row>
    <row r="20" spans="2:8" s="35" customFormat="1" ht="12" x14ac:dyDescent="0.3"/>
    <row r="21" spans="2:8" s="35" customFormat="1" ht="12" x14ac:dyDescent="0.3">
      <c r="B21" s="36"/>
      <c r="C21" s="36"/>
      <c r="E21" s="34"/>
      <c r="F21" s="34"/>
    </row>
    <row r="22" spans="2:8" s="35" customFormat="1" ht="13.8" x14ac:dyDescent="0.3">
      <c r="B22" s="55"/>
      <c r="C22" s="55"/>
      <c r="D22" s="55"/>
      <c r="F22" s="34"/>
    </row>
    <row r="23" spans="2:8" s="35" customFormat="1" ht="12" x14ac:dyDescent="0.3">
      <c r="B23" s="33"/>
      <c r="C23" s="33"/>
      <c r="D23" s="36"/>
      <c r="F23" s="34"/>
      <c r="G23" s="34"/>
      <c r="H23" s="34"/>
    </row>
  </sheetData>
  <sheetProtection algorithmName="SHA-512" hashValue="gHf/qGuA+KINPu6XmpLr6KvJ4jLvXJ8X56EtADV2ErgAmUAqzZf2JTsgMIuzhEGpNjtJYEH5wwyIAFWPKLWo6A==" saltValue="xTebGABsSdtO8EXX/clILw==" spinCount="100000" sheet="1" formatColumns="0" formatRows="0"/>
  <mergeCells count="3">
    <mergeCell ref="B2:E2"/>
    <mergeCell ref="H7:H16"/>
    <mergeCell ref="B17:H17"/>
  </mergeCells>
  <hyperlinks>
    <hyperlink ref="E7" location="SB2.A!A1" display="SB2.A!A1" xr:uid="{DBB7E1FC-68C5-4D71-9D00-E4E6A16BA64C}"/>
    <hyperlink ref="E8" location="SB2.B!A1" display="SB2.B!A1" xr:uid="{C3975053-EA3C-46E6-903A-B2604461BEB0}"/>
    <hyperlink ref="E9" location="SB2.C!A1" display="SB2.C!A1" xr:uid="{5857DAF0-4DE4-4913-AFB9-E4809BA4FE1D}"/>
    <hyperlink ref="E10" location="SB2.D!A1" display="SB2.D!A1" xr:uid="{63BE0C04-0D51-4802-860D-FC0BC077140C}"/>
    <hyperlink ref="E11" location="SB2.E!A1" display="SB2.E!A1" xr:uid="{18CEE10A-D567-4556-A800-6A4772212B14}"/>
    <hyperlink ref="E12" location="SB2.F!A1" display="SB2.F!A1" xr:uid="{6D8EFC17-B0B4-4CF7-9AA6-B567E6D3B118}"/>
    <hyperlink ref="E13" location="SB2.G!A1" display="SB2.G!A1" xr:uid="{0AF8510C-1A1A-40EB-97BB-8238CA7121DF}"/>
    <hyperlink ref="E14" location="SB2.H!A1" display="SB2.H!A1" xr:uid="{340ABB51-2BCC-4E89-8DF3-4A50A348F69F}"/>
    <hyperlink ref="E15" location="SB2.I!A1" display="SB2.I!A1" xr:uid="{58091C4C-636A-4AD5-9DD9-A64916B9A60A}"/>
    <hyperlink ref="E16" location="SB2.J!A1" display="SB2.J!A1" xr:uid="{AE25CB39-E63D-4C62-B9AA-57BB01A3D125}"/>
    <hyperlink ref="F1" location="'CONTACT DETAILS'!A1" display="'CONTACT DETAILS'!A1" xr:uid="{DF81EC3C-E1EA-412C-B990-2934F9AFAA7A}"/>
    <hyperlink ref="B1" location="'MAIN PAGE'!A1" display="'MAIN PAGE'!A1" xr:uid="{06390BBB-A445-4588-92D2-630378F7999A}"/>
    <hyperlink ref="D1" location="'SB2 Overview States Provinces'!A1" display="'SB2 Overview States Provinces'!A1" xr:uid="{09DB9FFF-47B0-45F4-B854-DE88C3C2F6D3}"/>
    <hyperlink ref="B7" location="SB2.A!A1" display="SB2.A!A1" xr:uid="{BE6FF8D2-A1F3-4BF0-B611-8B712B018F2F}"/>
    <hyperlink ref="B8" location="SB2.B!A1" display="SB2.B!A1" xr:uid="{E5A59113-380B-4289-A7DC-54BA1609EE48}"/>
    <hyperlink ref="B9" location="SB2.C!A1" display="SB2.C!A1" xr:uid="{F8245F74-3427-4672-8E39-8FEF27ACD5FE}"/>
    <hyperlink ref="B10" location="SB2.D!A1" display="SB2.D!A1" xr:uid="{17D94E91-B365-4A3B-B075-6C18999BB051}"/>
    <hyperlink ref="B11" location="SB2.E!A1" display="SB2.E!A1" xr:uid="{ACE69FAB-BE47-48F8-B1F7-664E47499C9E}"/>
    <hyperlink ref="B12" location="SB2.F!A1" display="SB2.F!A1" xr:uid="{489B3DFF-1C37-4991-AEA8-AB8A2E32034A}"/>
    <hyperlink ref="B13" location="SB2.G!A1" display="SB2.G!A1" xr:uid="{19E7A383-AB83-4A6D-A907-DF720272FDE3}"/>
    <hyperlink ref="B14" location="SB2.H!A1" display="SB2.H!A1" xr:uid="{52A94A2E-E5E1-4DC3-8187-94BCEDBEAD79}"/>
    <hyperlink ref="B15" location="SB2.I!A1" display="SB2.I!A1" xr:uid="{01F2E270-2E0B-4AB2-BF70-E008CAB079C3}"/>
    <hyperlink ref="B16" location="SB2.J!A1" display="SB2.J!A1" xr:uid="{ECEF9482-A447-45F1-AB48-E7898E69B0DD}"/>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72CF-BB5E-49FC-83DD-4FA53C422DB8}">
  <sheetPr codeName="Sheet5">
    <tabColor rgb="FF92D050"/>
  </sheetPr>
  <dimension ref="B1:I21"/>
  <sheetViews>
    <sheetView showGridLines="0" zoomScaleNormal="100" workbookViewId="0">
      <pane ySplit="1" topLeftCell="A2" activePane="bottomLeft" state="frozen"/>
      <selection activeCell="E13" sqref="E13:H13"/>
      <selection pane="bottomLeft" activeCell="A3" sqref="A3"/>
    </sheetView>
  </sheetViews>
  <sheetFormatPr defaultColWidth="25.109375" defaultRowHeight="10.199999999999999" x14ac:dyDescent="0.3"/>
  <cols>
    <col min="1" max="1" width="12.6640625" style="1" customWidth="1"/>
    <col min="2" max="2" width="24.88671875" style="4" customWidth="1"/>
    <col min="3" max="3" width="32.33203125" style="4" customWidth="1"/>
    <col min="4" max="4" width="28.6640625" style="1" customWidth="1"/>
    <col min="5" max="5" width="34.6640625" style="2" customWidth="1"/>
    <col min="6" max="6" width="18.33203125" style="1" customWidth="1"/>
    <col min="7" max="7" width="22.44140625" style="1" customWidth="1"/>
    <col min="8" max="8" width="21.4414062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8" s="80" customFormat="1" ht="36" customHeight="1" thickTop="1" thickBot="1" x14ac:dyDescent="0.35">
      <c r="B1" s="105" t="s">
        <v>182</v>
      </c>
      <c r="C1" s="106"/>
      <c r="D1" s="108" t="s">
        <v>188</v>
      </c>
      <c r="E1" s="105" t="s">
        <v>184</v>
      </c>
    </row>
    <row r="2" spans="2:8" ht="58.95" customHeight="1" thickTop="1" x14ac:dyDescent="0.3">
      <c r="B2" s="57"/>
      <c r="C2" s="593" t="s">
        <v>324</v>
      </c>
      <c r="D2" s="593"/>
      <c r="E2" s="593"/>
      <c r="F2" s="103"/>
    </row>
    <row r="3" spans="2:8" ht="18" customHeight="1" x14ac:dyDescent="0.3">
      <c r="B3" s="1"/>
      <c r="C3" s="102" t="s">
        <v>413</v>
      </c>
      <c r="D3" s="270"/>
      <c r="E3" s="270"/>
    </row>
    <row r="4" spans="2:8" ht="20.399999999999999" customHeight="1" x14ac:dyDescent="0.3">
      <c r="B4" s="1"/>
      <c r="C4" s="102" t="s">
        <v>419</v>
      </c>
      <c r="D4" s="270"/>
      <c r="E4" s="270"/>
    </row>
    <row r="5" spans="2:8" ht="22.2" customHeight="1" x14ac:dyDescent="0.3">
      <c r="B5" s="1"/>
      <c r="C5" s="102" t="s">
        <v>418</v>
      </c>
      <c r="D5" s="270"/>
      <c r="E5" s="270"/>
    </row>
    <row r="6" spans="2:8" s="31" customFormat="1" ht="71.400000000000006" customHeight="1" x14ac:dyDescent="0.3">
      <c r="B6" s="417"/>
      <c r="C6" s="58" t="s">
        <v>420</v>
      </c>
      <c r="D6" s="58" t="s">
        <v>415</v>
      </c>
      <c r="E6" s="101" t="s">
        <v>82</v>
      </c>
      <c r="F6" s="282" t="s">
        <v>417</v>
      </c>
      <c r="G6" s="282" t="s">
        <v>421</v>
      </c>
      <c r="H6" s="281" t="s">
        <v>323</v>
      </c>
    </row>
    <row r="7" spans="2:8" s="35" customFormat="1" ht="43.95" customHeight="1" x14ac:dyDescent="0.3">
      <c r="B7" s="418" t="s">
        <v>93</v>
      </c>
      <c r="C7" s="350" t="s">
        <v>0</v>
      </c>
      <c r="D7" s="406" t="s">
        <v>0</v>
      </c>
      <c r="E7" s="279" t="s">
        <v>181</v>
      </c>
      <c r="F7" s="418">
        <f>'SB3 City A'!D122</f>
        <v>0</v>
      </c>
      <c r="G7" s="451">
        <f>IF(ISERROR(D7/$H$7),0,D7/$H$7)</f>
        <v>0</v>
      </c>
      <c r="H7" s="591">
        <f>'MAIN PAGE'!C17</f>
        <v>0</v>
      </c>
    </row>
    <row r="8" spans="2:8" s="35" customFormat="1" ht="37.200000000000003" customHeight="1" x14ac:dyDescent="0.3">
      <c r="B8" s="418" t="s">
        <v>94</v>
      </c>
      <c r="C8" s="350" t="s">
        <v>0</v>
      </c>
      <c r="D8" s="406" t="s">
        <v>0</v>
      </c>
      <c r="E8" s="279" t="s">
        <v>84</v>
      </c>
      <c r="F8" s="418">
        <f>'SB3 City B'!D122</f>
        <v>0</v>
      </c>
      <c r="G8" s="451">
        <f t="shared" ref="G8:G16" si="0">IF(ISERROR(D8/$H$7),0,D8/$H$7)</f>
        <v>0</v>
      </c>
      <c r="H8" s="591"/>
    </row>
    <row r="9" spans="2:8" s="35" customFormat="1" ht="36" x14ac:dyDescent="0.3">
      <c r="B9" s="418" t="s">
        <v>95</v>
      </c>
      <c r="C9" s="350" t="s">
        <v>0</v>
      </c>
      <c r="D9" s="406" t="s">
        <v>0</v>
      </c>
      <c r="E9" s="279" t="s">
        <v>85</v>
      </c>
      <c r="F9" s="418">
        <f>'SB3 City C'!D122</f>
        <v>0</v>
      </c>
      <c r="G9" s="451">
        <f t="shared" si="0"/>
        <v>0</v>
      </c>
      <c r="H9" s="591"/>
    </row>
    <row r="10" spans="2:8" s="35" customFormat="1" ht="36" x14ac:dyDescent="0.3">
      <c r="B10" s="418" t="s">
        <v>96</v>
      </c>
      <c r="C10" s="350" t="s">
        <v>0</v>
      </c>
      <c r="D10" s="406" t="s">
        <v>0</v>
      </c>
      <c r="E10" s="279" t="s">
        <v>86</v>
      </c>
      <c r="F10" s="418">
        <f>'SB3 City D'!D122</f>
        <v>0</v>
      </c>
      <c r="G10" s="451">
        <f t="shared" si="0"/>
        <v>0</v>
      </c>
      <c r="H10" s="591"/>
    </row>
    <row r="11" spans="2:8" s="35" customFormat="1" ht="36" x14ac:dyDescent="0.3">
      <c r="B11" s="418" t="s">
        <v>97</v>
      </c>
      <c r="C11" s="350" t="s">
        <v>0</v>
      </c>
      <c r="D11" s="406" t="s">
        <v>0</v>
      </c>
      <c r="E11" s="279" t="s">
        <v>87</v>
      </c>
      <c r="F11" s="418">
        <f>'SB3 City E'!D122</f>
        <v>0</v>
      </c>
      <c r="G11" s="451">
        <f t="shared" si="0"/>
        <v>0</v>
      </c>
      <c r="H11" s="591"/>
    </row>
    <row r="12" spans="2:8" s="35" customFormat="1" ht="36" x14ac:dyDescent="0.3">
      <c r="B12" s="418" t="s">
        <v>98</v>
      </c>
      <c r="C12" s="350" t="s">
        <v>0</v>
      </c>
      <c r="D12" s="406" t="s">
        <v>0</v>
      </c>
      <c r="E12" s="279" t="s">
        <v>88</v>
      </c>
      <c r="F12" s="418">
        <f>'SB3 City F'!D122</f>
        <v>0</v>
      </c>
      <c r="G12" s="451">
        <f t="shared" si="0"/>
        <v>0</v>
      </c>
      <c r="H12" s="591"/>
    </row>
    <row r="13" spans="2:8" s="35" customFormat="1" ht="36" x14ac:dyDescent="0.3">
      <c r="B13" s="418" t="s">
        <v>99</v>
      </c>
      <c r="C13" s="350" t="s">
        <v>0</v>
      </c>
      <c r="D13" s="406" t="s">
        <v>0</v>
      </c>
      <c r="E13" s="279" t="s">
        <v>89</v>
      </c>
      <c r="F13" s="418">
        <f>'SB3 City G'!D122</f>
        <v>0</v>
      </c>
      <c r="G13" s="451">
        <f t="shared" si="0"/>
        <v>0</v>
      </c>
      <c r="H13" s="591"/>
    </row>
    <row r="14" spans="2:8" s="35" customFormat="1" ht="36" x14ac:dyDescent="0.3">
      <c r="B14" s="418" t="s">
        <v>100</v>
      </c>
      <c r="C14" s="350" t="s">
        <v>0</v>
      </c>
      <c r="D14" s="406" t="s">
        <v>0</v>
      </c>
      <c r="E14" s="279" t="s">
        <v>90</v>
      </c>
      <c r="F14" s="418">
        <f>'SB3 City H'!D122</f>
        <v>0</v>
      </c>
      <c r="G14" s="451">
        <f t="shared" si="0"/>
        <v>0</v>
      </c>
      <c r="H14" s="591"/>
    </row>
    <row r="15" spans="2:8" s="35" customFormat="1" ht="39.6" customHeight="1" x14ac:dyDescent="0.3">
      <c r="B15" s="418" t="s">
        <v>101</v>
      </c>
      <c r="C15" s="350" t="s">
        <v>0</v>
      </c>
      <c r="D15" s="406" t="s">
        <v>0</v>
      </c>
      <c r="E15" s="279" t="s">
        <v>91</v>
      </c>
      <c r="F15" s="418">
        <f>'SB3 City I'!D122</f>
        <v>0</v>
      </c>
      <c r="G15" s="451">
        <f t="shared" si="0"/>
        <v>0</v>
      </c>
      <c r="H15" s="591"/>
    </row>
    <row r="16" spans="2:8" s="35" customFormat="1" ht="39.6" customHeight="1" x14ac:dyDescent="0.3">
      <c r="B16" s="419" t="s">
        <v>102</v>
      </c>
      <c r="C16" s="351" t="s">
        <v>0</v>
      </c>
      <c r="D16" s="352" t="s">
        <v>0</v>
      </c>
      <c r="E16" s="280" t="s">
        <v>92</v>
      </c>
      <c r="F16" s="419">
        <f>'SB3 City J'!D122</f>
        <v>0</v>
      </c>
      <c r="G16" s="452">
        <f t="shared" si="0"/>
        <v>0</v>
      </c>
      <c r="H16" s="592"/>
    </row>
    <row r="17" spans="2:9" s="35" customFormat="1" ht="26.4" customHeight="1" x14ac:dyDescent="0.3">
      <c r="B17" s="283"/>
      <c r="C17" s="594" t="s">
        <v>326</v>
      </c>
      <c r="D17" s="594"/>
      <c r="E17" s="594"/>
      <c r="F17" s="594"/>
      <c r="G17" s="594"/>
      <c r="H17" s="594"/>
    </row>
    <row r="18" spans="2:9" s="35" customFormat="1" ht="26.4" customHeight="1" x14ac:dyDescent="0.3">
      <c r="B18" s="62"/>
      <c r="C18" s="62"/>
      <c r="D18" s="62"/>
      <c r="E18" s="56" t="s">
        <v>60</v>
      </c>
      <c r="F18" s="395">
        <f>(F7*G7)+(F8*G8)+(F9*G9)+(F10*G10)+(F11*G11)+(F12*G12)+(F13*G13)+(F14*G14)+(F15*G15)+(F16*G16)</f>
        <v>0</v>
      </c>
      <c r="G18" s="34"/>
    </row>
    <row r="19" spans="2:9" s="35" customFormat="1" ht="12" x14ac:dyDescent="0.3">
      <c r="B19" s="36"/>
      <c r="D19" s="34"/>
      <c r="F19" s="34"/>
      <c r="G19" s="34"/>
    </row>
    <row r="20" spans="2:9" s="35" customFormat="1" ht="13.8" x14ac:dyDescent="0.3">
      <c r="B20" s="55"/>
      <c r="C20" s="55"/>
      <c r="E20" s="2"/>
      <c r="F20" s="1"/>
      <c r="G20" s="34"/>
    </row>
    <row r="21" spans="2:9" s="35" customFormat="1" ht="12" x14ac:dyDescent="0.3">
      <c r="B21" s="33"/>
      <c r="C21" s="36"/>
      <c r="E21" s="2"/>
      <c r="F21" s="1"/>
      <c r="G21" s="34"/>
      <c r="H21" s="34"/>
      <c r="I21" s="34"/>
    </row>
  </sheetData>
  <sheetProtection algorithmName="SHA-512" hashValue="IHNVC35eU3M3/RwND1Nrzw9ZFScinhr+PavYf1buCg+50j9ZyE9ANxmTO0unWeBqsBKAf1k7YMr0M/vfAyvwfw==" saltValue="NJ+DaZzPVOnzxpRU5SfeAg==" spinCount="100000" sheet="1" formatColumns="0" formatRows="0"/>
  <mergeCells count="3">
    <mergeCell ref="H7:H16"/>
    <mergeCell ref="C2:E2"/>
    <mergeCell ref="C17:H17"/>
  </mergeCells>
  <hyperlinks>
    <hyperlink ref="E8:E16" location="'SB2-A City,Province,State A'!A1" display="'SB2-A City,Province,State A'!A1" xr:uid="{9E88BC5C-29DB-45A5-91EA-FEC459CDA670}"/>
    <hyperlink ref="E7" location="'SB3 City A'!A1" display="'SB3 City A'!A1" xr:uid="{5F68269A-96EE-43D8-8ED0-917AB8B0687A}"/>
    <hyperlink ref="E8" location="'SB3 City B'!A1" display="'SB3 City B'!A1" xr:uid="{709AFDA1-CA3F-45DC-B43F-CA6D6D1B0814}"/>
    <hyperlink ref="E9" location="'SB3 City C'!A1" display="'SB3 City C'!A1" xr:uid="{82AE0121-4DF0-44F9-93BD-DC8D392077A0}"/>
    <hyperlink ref="E10" location="'SB3 City D'!A1" display="'SB3 City D'!A1" xr:uid="{A09CAF44-B508-448F-BD59-ADC23BE903EA}"/>
    <hyperlink ref="E11" location="'SB3 City E'!A1" display="'SB3 City E'!A1" xr:uid="{5944DD84-7DB8-4593-A5C8-2F0B87CCBEF9}"/>
    <hyperlink ref="E12" location="'SB3 City F'!A1" display="'SB3 City F'!A1" xr:uid="{3C40860D-C830-417E-B4FC-875231C1EB1D}"/>
    <hyperlink ref="E13" location="'SB3 City G'!A1" display="'SB3 City G'!A1" xr:uid="{E8BEF211-330B-4EB1-A471-08994FAF1BAC}"/>
    <hyperlink ref="E14" location="'SB3 City H'!A1" display="'SB3 City H'!A1" xr:uid="{7EA7262C-CA83-48A0-A211-912F53CCA9CB}"/>
    <hyperlink ref="E15" location="'SB3 City I'!A1" display="'SB3 City I'!A1" xr:uid="{D60946E3-287F-4C34-91A1-085BA72824DF}"/>
    <hyperlink ref="E16" location="'SB3 City J'!A1" display="'SB3 City J'!A1" xr:uid="{F9509D69-4C00-4A62-AB02-03D646C439F5}"/>
    <hyperlink ref="B8:B16" location="'SB2-A City,Province,State A'!A1" display="'SB2-A City,Province,State A'!A1" xr:uid="{75C97721-F6B0-4599-BFB5-49AF8D177984}"/>
    <hyperlink ref="B7" location="'SB3 City A'!A1" display="'SB3 City A'!A1" xr:uid="{34BCD91F-A0A3-46FD-94B5-FCCDF0DEB6D4}"/>
    <hyperlink ref="B8" location="'SB3 City B'!A1" display="'SB3 City B'!A1" xr:uid="{1A2DE06D-A5C7-4895-A445-B09CCE00F742}"/>
    <hyperlink ref="B9" location="'SB3 City C'!A1" display="'SB3 City C'!A1" xr:uid="{95DC6782-832E-45F6-AE56-9734BD695D7D}"/>
    <hyperlink ref="B10" location="'SB3 City D'!A1" display="'SB3 City D'!A1" xr:uid="{2C9A0AEE-7B3D-4BEF-AA65-AD91D7870216}"/>
    <hyperlink ref="B11" location="'SB3 City E'!A1" display="'SB3 City E'!A1" xr:uid="{46A79E9F-66FE-4506-8E2A-7A7D897C431B}"/>
    <hyperlink ref="B12" location="'SB3 City F'!A1" display="'SB3 City F'!A1" xr:uid="{86593A6D-D1F6-4CDF-9FD9-7C1B59B378FA}"/>
    <hyperlink ref="B13" location="'SB3 City G'!A1" display="'SB3 City G'!A1" xr:uid="{45E98D39-7DA4-44A0-A277-7654FF1A541D}"/>
    <hyperlink ref="B14" location="'SB3 City H'!A1" display="'SB3 City H'!A1" xr:uid="{BFF3977A-CED5-4D83-A559-D3082F6CB068}"/>
    <hyperlink ref="B15" location="'SB3 City I'!A1" display="'SB3 City I'!A1" xr:uid="{7DA602DD-6CAF-4F27-847F-FCAC173E95EA}"/>
    <hyperlink ref="B16" location="'SB3 City J'!A1" display="'SB3 City J'!A1" xr:uid="{29A9DF90-5737-40D1-931B-67C90AB882F8}"/>
    <hyperlink ref="E1" location="'CONTACT DETAILS'!A1" display="'CONTACT DETAILS'!A1" xr:uid="{109D0F5C-904A-4DBF-AEFC-D2C16C7A32EE}"/>
    <hyperlink ref="B1" location="'MAIN PAGE'!A1" display="'MAIN PAGE'!A1" xr:uid="{4921A293-F62B-445F-9266-AC0A82C97DB6}"/>
    <hyperlink ref="D1" location="'SB3 Overview of cities'!A1" display="'SB3 Overview of cities'!A1" xr:uid="{A66963D0-A8CF-43BE-8A72-7B61E7A1157E}"/>
  </hyperlink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5F04-1327-44DF-9E75-B3D0C03258D9}">
  <dimension ref="B1:S122"/>
  <sheetViews>
    <sheetView showGridLines="0" zoomScaleNormal="100" workbookViewId="0">
      <pane xSplit="2" ySplit="4" topLeftCell="C5" activePane="bottomRight" state="frozen"/>
      <selection activeCell="E13" sqref="E13"/>
      <selection pane="topRight" activeCell="E13" sqref="E13"/>
      <selection pane="bottomLeft" activeCell="E13" sqref="E13"/>
      <selection pane="bottomRight" activeCell="B7" sqref="B7"/>
    </sheetView>
  </sheetViews>
  <sheetFormatPr defaultColWidth="25.109375" defaultRowHeight="10.199999999999999" x14ac:dyDescent="0.3"/>
  <cols>
    <col min="1" max="1" width="15.5546875" style="1" customWidth="1"/>
    <col min="2" max="2" width="73.6640625" style="4" customWidth="1"/>
    <col min="3" max="3" width="12.6640625" style="4" customWidth="1"/>
    <col min="4" max="4" width="50.44140625" style="1" customWidth="1"/>
    <col min="5" max="5" width="40.5546875" style="2" customWidth="1"/>
    <col min="6" max="6" width="30.33203125" style="1" customWidth="1"/>
    <col min="7" max="7" width="22.33203125" style="1" customWidth="1"/>
    <col min="8" max="8" width="25.55468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393</v>
      </c>
      <c r="D3" s="60" t="str">
        <f>'SB2 Overview States Provinces'!C7</f>
        <v>…</v>
      </c>
      <c r="E3" s="275"/>
      <c r="H3" s="30"/>
      <c r="I3" s="30"/>
      <c r="J3" s="30"/>
      <c r="K3" s="30"/>
    </row>
    <row r="4" spans="2:19" s="31" customFormat="1" ht="16.2" customHeight="1" thickBot="1" x14ac:dyDescent="0.35">
      <c r="B4" s="29"/>
      <c r="C4" s="30"/>
      <c r="D4" s="29"/>
      <c r="F4" s="30"/>
      <c r="G4" s="30"/>
      <c r="H4" s="30"/>
      <c r="I4" s="30"/>
      <c r="J4" s="30"/>
      <c r="K4" s="30"/>
    </row>
    <row r="5" spans="2:19" s="31" customFormat="1" ht="56.4" customHeight="1" x14ac:dyDescent="0.3">
      <c r="B5" s="17" t="s">
        <v>1</v>
      </c>
      <c r="C5" s="18" t="s">
        <v>5</v>
      </c>
      <c r="D5" s="18"/>
      <c r="E5" s="613"/>
      <c r="F5" s="613"/>
      <c r="G5" s="613"/>
      <c r="H5" s="614"/>
      <c r="I5" s="3"/>
      <c r="J5" s="3"/>
      <c r="K5" s="3"/>
      <c r="L5" s="3"/>
      <c r="M5" s="3"/>
      <c r="N5" s="3"/>
      <c r="O5" s="3"/>
      <c r="P5" s="3"/>
      <c r="Q5" s="3"/>
      <c r="R5" s="3"/>
      <c r="S5" s="3"/>
    </row>
    <row r="6" spans="2:19" s="3" customFormat="1" ht="41.4" customHeight="1" x14ac:dyDescent="0.3">
      <c r="B6" s="19" t="s">
        <v>289</v>
      </c>
      <c r="C6" s="20" t="s">
        <v>4</v>
      </c>
      <c r="D6" s="209" t="s">
        <v>148</v>
      </c>
      <c r="E6" s="609" t="s">
        <v>290</v>
      </c>
      <c r="F6" s="609"/>
      <c r="G6" s="609"/>
      <c r="H6" s="610"/>
      <c r="I6" s="1"/>
      <c r="J6" s="1"/>
      <c r="K6" s="1"/>
      <c r="L6" s="1"/>
      <c r="M6" s="1"/>
      <c r="N6" s="1"/>
      <c r="O6" s="1"/>
      <c r="P6" s="1"/>
      <c r="Q6" s="1"/>
      <c r="R6" s="1"/>
      <c r="S6" s="1"/>
    </row>
    <row r="7" spans="2:19" ht="76.95" customHeight="1" x14ac:dyDescent="0.3">
      <c r="B7" s="72" t="s">
        <v>118</v>
      </c>
      <c r="C7" s="21"/>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209"/>
      <c r="E9" s="609"/>
      <c r="F9" s="609"/>
      <c r="G9" s="609"/>
      <c r="H9" s="610"/>
      <c r="I9" s="1"/>
      <c r="J9" s="1"/>
      <c r="K9" s="1"/>
      <c r="L9" s="1"/>
      <c r="M9" s="1"/>
      <c r="N9" s="1"/>
      <c r="O9" s="1"/>
      <c r="P9" s="1"/>
      <c r="Q9" s="1"/>
      <c r="R9" s="1"/>
      <c r="S9" s="1"/>
    </row>
    <row r="10" spans="2:19" ht="38.4" customHeight="1" x14ac:dyDescent="0.3">
      <c r="B10" s="222" t="s">
        <v>306</v>
      </c>
      <c r="C10" s="223" t="s">
        <v>23</v>
      </c>
      <c r="D10" s="209" t="s">
        <v>148</v>
      </c>
      <c r="E10" s="609" t="s">
        <v>290</v>
      </c>
      <c r="F10" s="609"/>
      <c r="G10" s="609"/>
      <c r="H10" s="610"/>
    </row>
    <row r="11" spans="2:19" ht="34.200000000000003" customHeight="1" x14ac:dyDescent="0.3">
      <c r="B11" s="210" t="s">
        <v>103</v>
      </c>
      <c r="C11" s="211"/>
      <c r="D11" s="212" t="s">
        <v>370</v>
      </c>
      <c r="E11" s="611"/>
      <c r="F11" s="611"/>
      <c r="G11" s="611"/>
      <c r="H11" s="612"/>
    </row>
    <row r="12" spans="2:19" ht="132" customHeight="1" x14ac:dyDescent="0.3">
      <c r="B12" s="213" t="s">
        <v>263</v>
      </c>
      <c r="C12" s="214"/>
      <c r="D12" s="354"/>
      <c r="E12" s="601"/>
      <c r="F12" s="601"/>
      <c r="G12" s="601"/>
      <c r="H12" s="602"/>
    </row>
    <row r="13" spans="2:19" ht="75.599999999999994" customHeight="1" x14ac:dyDescent="0.3">
      <c r="B13" s="215" t="s">
        <v>24</v>
      </c>
      <c r="C13" s="214"/>
      <c r="D13" s="354"/>
      <c r="E13" s="601"/>
      <c r="F13" s="601"/>
      <c r="G13" s="601"/>
      <c r="H13" s="602"/>
    </row>
    <row r="14" spans="2:19" ht="31.2" customHeight="1" x14ac:dyDescent="0.3">
      <c r="B14" s="216" t="s">
        <v>104</v>
      </c>
      <c r="C14" s="214"/>
      <c r="D14" s="217" t="s">
        <v>264</v>
      </c>
      <c r="E14" s="603"/>
      <c r="F14" s="603"/>
      <c r="G14" s="603"/>
      <c r="H14" s="604"/>
    </row>
    <row r="15" spans="2:19" ht="79.2" customHeight="1" x14ac:dyDescent="0.3">
      <c r="B15" s="213" t="s">
        <v>266</v>
      </c>
      <c r="C15" s="214"/>
      <c r="D15" s="354"/>
      <c r="E15" s="601"/>
      <c r="F15" s="601"/>
      <c r="G15" s="601"/>
      <c r="H15" s="602"/>
    </row>
    <row r="16" spans="2:19" ht="69.599999999999994" customHeight="1" x14ac:dyDescent="0.3">
      <c r="B16" s="215" t="s">
        <v>267</v>
      </c>
      <c r="C16" s="214"/>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214"/>
      <c r="D18" s="354"/>
      <c r="E18" s="601"/>
      <c r="F18" s="601"/>
      <c r="G18" s="601"/>
      <c r="H18" s="602"/>
    </row>
    <row r="19" spans="2:19" ht="94.2" customHeight="1" x14ac:dyDescent="0.3">
      <c r="B19" s="213" t="s">
        <v>259</v>
      </c>
      <c r="C19" s="214"/>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223" t="s">
        <v>29</v>
      </c>
      <c r="D21" s="223">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381" t="s">
        <v>26</v>
      </c>
      <c r="D24" s="38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209"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209" t="s">
        <v>148</v>
      </c>
      <c r="E33" s="609"/>
      <c r="F33" s="609"/>
      <c r="G33" s="609"/>
      <c r="H33" s="610"/>
      <c r="I33" s="1"/>
      <c r="J33" s="1"/>
      <c r="K33" s="1"/>
      <c r="L33" s="1"/>
      <c r="M33" s="1"/>
      <c r="N33" s="1"/>
      <c r="O33" s="1"/>
      <c r="P33" s="1"/>
      <c r="Q33" s="1"/>
      <c r="R33" s="1"/>
      <c r="S33" s="1"/>
    </row>
    <row r="34" spans="2:19" ht="36.6" customHeight="1" x14ac:dyDescent="0.3">
      <c r="B34" s="231" t="s">
        <v>294</v>
      </c>
      <c r="C34" s="232"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241" t="s">
        <v>249</v>
      </c>
      <c r="E36" s="241" t="s">
        <v>250</v>
      </c>
      <c r="F36" s="241"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380"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363"/>
      <c r="E70" s="647" t="s">
        <v>0</v>
      </c>
      <c r="F70" s="647"/>
      <c r="G70" s="647" t="s">
        <v>0</v>
      </c>
      <c r="H70" s="648"/>
      <c r="R70" s="70"/>
    </row>
    <row r="71" spans="2:19" ht="20.399999999999999" customHeight="1" x14ac:dyDescent="0.3">
      <c r="B71" s="222"/>
      <c r="C71" s="381" t="s">
        <v>18</v>
      </c>
      <c r="D71" s="381">
        <f>0.04*COUNTA(D61:D70)</f>
        <v>0</v>
      </c>
      <c r="E71" s="597"/>
      <c r="F71" s="597"/>
      <c r="G71" s="597"/>
      <c r="H71" s="598"/>
    </row>
    <row r="72" spans="2:19" s="3" customFormat="1" ht="41.4" customHeight="1" x14ac:dyDescent="0.3">
      <c r="B72" s="19" t="s">
        <v>116</v>
      </c>
      <c r="C72" s="20"/>
      <c r="D72" s="209" t="s">
        <v>148</v>
      </c>
      <c r="E72" s="609" t="s">
        <v>275</v>
      </c>
      <c r="F72" s="609"/>
      <c r="G72" s="609"/>
      <c r="H72" s="610"/>
      <c r="I72" s="1"/>
      <c r="J72" s="1"/>
      <c r="K72" s="1"/>
      <c r="L72" s="1"/>
      <c r="M72" s="1"/>
      <c r="N72" s="1"/>
      <c r="O72" s="1"/>
      <c r="P72" s="1"/>
      <c r="Q72" s="1"/>
      <c r="R72" s="1"/>
      <c r="S72" s="1"/>
    </row>
    <row r="73" spans="2:19" ht="53.4" customHeight="1" x14ac:dyDescent="0.3">
      <c r="B73" s="74" t="s">
        <v>375</v>
      </c>
      <c r="C73" s="21"/>
      <c r="D73" s="364"/>
      <c r="E73" s="645" t="s">
        <v>0</v>
      </c>
      <c r="F73" s="645"/>
      <c r="G73" s="645"/>
      <c r="H73" s="646"/>
    </row>
    <row r="74" spans="2:19" s="3" customFormat="1" ht="41.4" customHeight="1" x14ac:dyDescent="0.3">
      <c r="B74" s="19"/>
      <c r="C74" s="276" t="s">
        <v>19</v>
      </c>
      <c r="D74" s="209">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209"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65" t="s">
        <v>261</v>
      </c>
      <c r="D77" s="265"/>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65" t="s">
        <v>262</v>
      </c>
      <c r="D81" s="265"/>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Provinces'!D7</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51" customHeight="1" thickBot="1" x14ac:dyDescent="0.35">
      <c r="B122" s="254" t="s">
        <v>360</v>
      </c>
      <c r="C122" s="255"/>
      <c r="D122" s="257">
        <f>D8*(D25+D32+D75+D85+D120)</f>
        <v>0</v>
      </c>
      <c r="E122" s="656"/>
      <c r="F122" s="657"/>
      <c r="G122" s="657"/>
      <c r="H122" s="658"/>
    </row>
  </sheetData>
  <sheetProtection algorithmName="SHA-512" hashValue="oq5d8yOmM7WqoMpz8BDjy60by3PDbnZToF7jGVWLU7cf2Lh+Mzn6+OBJpYMK67LmLUjMDLDPWfy5UnoeSmU7CQ==" saltValue="sGsT1cLP0qNxeq4AIxMMCA==" spinCount="100000" sheet="1" formatColumns="0" formatRows="0"/>
  <mergeCells count="75">
    <mergeCell ref="F88:G117"/>
    <mergeCell ref="F118:G118"/>
    <mergeCell ref="F86:G86"/>
    <mergeCell ref="F87:G87"/>
    <mergeCell ref="E122:H122"/>
    <mergeCell ref="E119:H119"/>
    <mergeCell ref="E33:H33"/>
    <mergeCell ref="E76:H76"/>
    <mergeCell ref="E70:F70"/>
    <mergeCell ref="G70:H70"/>
    <mergeCell ref="E74:H74"/>
    <mergeCell ref="F34:G34"/>
    <mergeCell ref="E64:F64"/>
    <mergeCell ref="E58:H58"/>
    <mergeCell ref="E69:F69"/>
    <mergeCell ref="G69:H69"/>
    <mergeCell ref="G65:H65"/>
    <mergeCell ref="G66:H66"/>
    <mergeCell ref="G67:H67"/>
    <mergeCell ref="E68:F68"/>
    <mergeCell ref="G68:H68"/>
    <mergeCell ref="G63:H63"/>
    <mergeCell ref="E18:H18"/>
    <mergeCell ref="E83:H83"/>
    <mergeCell ref="E84:H84"/>
    <mergeCell ref="D86:E86"/>
    <mergeCell ref="G60:H60"/>
    <mergeCell ref="G61:H61"/>
    <mergeCell ref="G62:H62"/>
    <mergeCell ref="E71:H71"/>
    <mergeCell ref="E72:H72"/>
    <mergeCell ref="E79:H79"/>
    <mergeCell ref="E80:H80"/>
    <mergeCell ref="E81:H81"/>
    <mergeCell ref="E82:H82"/>
    <mergeCell ref="E73:H73"/>
    <mergeCell ref="E77:H77"/>
    <mergeCell ref="E78:H78"/>
    <mergeCell ref="G64:H64"/>
    <mergeCell ref="E60:F60"/>
    <mergeCell ref="E61:F61"/>
    <mergeCell ref="E62:F62"/>
    <mergeCell ref="E63:F63"/>
    <mergeCell ref="E5:H5"/>
    <mergeCell ref="E6:H6"/>
    <mergeCell ref="E9:H9"/>
    <mergeCell ref="E10:H10"/>
    <mergeCell ref="B61:B69"/>
    <mergeCell ref="G59:H59"/>
    <mergeCell ref="B37:B54"/>
    <mergeCell ref="B55:B56"/>
    <mergeCell ref="E27:H27"/>
    <mergeCell ref="E28:H28"/>
    <mergeCell ref="E29:H29"/>
    <mergeCell ref="E30:H30"/>
    <mergeCell ref="E65:F65"/>
    <mergeCell ref="E66:F66"/>
    <mergeCell ref="E67:F67"/>
    <mergeCell ref="E59:F59"/>
    <mergeCell ref="E7:H7"/>
    <mergeCell ref="E24:H24"/>
    <mergeCell ref="E31:H31"/>
    <mergeCell ref="E13:H13"/>
    <mergeCell ref="E14:H14"/>
    <mergeCell ref="E15:H15"/>
    <mergeCell ref="E22:H22"/>
    <mergeCell ref="E23:H23"/>
    <mergeCell ref="E26:H26"/>
    <mergeCell ref="E19:H19"/>
    <mergeCell ref="E20:H20"/>
    <mergeCell ref="E21:H21"/>
    <mergeCell ref="E11:H11"/>
    <mergeCell ref="E12:H12"/>
    <mergeCell ref="E16:H16"/>
    <mergeCell ref="E17:H17"/>
  </mergeCells>
  <conditionalFormatting sqref="D7">
    <cfRule type="containsText" dxfId="279" priority="9" operator="containsText" text="N">
      <formula>NOT(ISERROR(SEARCH("N",D7)))</formula>
    </cfRule>
  </conditionalFormatting>
  <conditionalFormatting sqref="D27:D31">
    <cfRule type="containsText" dxfId="278" priority="17" operator="containsText" text="Y">
      <formula>NOT(ISERROR(SEARCH("Y",D27)))</formula>
    </cfRule>
  </conditionalFormatting>
  <conditionalFormatting sqref="D23 D17 D28:D31">
    <cfRule type="containsText" dxfId="277" priority="18" operator="containsText" text="SOME">
      <formula>NOT(ISERROR(SEARCH("SOME",D17)))</formula>
    </cfRule>
  </conditionalFormatting>
  <conditionalFormatting sqref="D12">
    <cfRule type="containsText" dxfId="276" priority="15" operator="containsText" text="YES">
      <formula>NOT(ISERROR(SEARCH("YES",D12)))</formula>
    </cfRule>
  </conditionalFormatting>
  <conditionalFormatting sqref="D73">
    <cfRule type="containsText" dxfId="275" priority="14" operator="containsText" text="YES">
      <formula>NOT(ISERROR(SEARCH("YES",D73)))</formula>
    </cfRule>
  </conditionalFormatting>
  <conditionalFormatting sqref="D13">
    <cfRule type="containsText" dxfId="274" priority="13" operator="containsText" text="YES">
      <formula>NOT(ISERROR(SEARCH("YES",D13)))</formula>
    </cfRule>
  </conditionalFormatting>
  <conditionalFormatting sqref="D15:D16">
    <cfRule type="containsText" dxfId="273" priority="12" operator="containsText" text="YES">
      <formula>NOT(ISERROR(SEARCH("YES",D15)))</formula>
    </cfRule>
  </conditionalFormatting>
  <conditionalFormatting sqref="D18:D20">
    <cfRule type="containsText" dxfId="272" priority="11" operator="containsText" text="YES">
      <formula>NOT(ISERROR(SEARCH("YES",D18)))</formula>
    </cfRule>
  </conditionalFormatting>
  <conditionalFormatting sqref="C119">
    <cfRule type="duplicateValues" dxfId="271" priority="19"/>
  </conditionalFormatting>
  <conditionalFormatting sqref="D7">
    <cfRule type="containsText" dxfId="270" priority="10" operator="containsText" text="Y">
      <formula>NOT(ISERROR(SEARCH("Y",D7)))</formula>
    </cfRule>
  </conditionalFormatting>
  <conditionalFormatting sqref="D78">
    <cfRule type="containsText" dxfId="269" priority="4" operator="containsText" text="YES">
      <formula>NOT(ISERROR(SEARCH("YES",D78)))</formula>
    </cfRule>
  </conditionalFormatting>
  <conditionalFormatting sqref="D79:D80">
    <cfRule type="containsText" dxfId="268" priority="3" operator="containsText" text="YES">
      <formula>NOT(ISERROR(SEARCH("YES",D79)))</formula>
    </cfRule>
  </conditionalFormatting>
  <conditionalFormatting sqref="D82:D83">
    <cfRule type="containsText" dxfId="267" priority="2" operator="containsText" text="YES">
      <formula>NOT(ISERROR(SEARCH("YES",D82)))</formula>
    </cfRule>
  </conditionalFormatting>
  <conditionalFormatting sqref="D84">
    <cfRule type="containsText" dxfId="266" priority="1" operator="containsText" text="Monitoring via">
      <formula>NOT(ISERROR(SEARCH("Monitoring via",D84)))</formula>
    </cfRule>
  </conditionalFormatting>
  <dataValidations xWindow="1115" yWindow="579" count="1">
    <dataValidation allowBlank="1" showInputMessage="1" showErrorMessage="1" promptTitle="Please enter other consideration" sqref="D70" xr:uid="{B58846D6-D7E9-494E-9DE4-561F08B7A155}"/>
  </dataValidations>
  <hyperlinks>
    <hyperlink ref="E1" location="'CONTACT DETAILS'!A1" display="'CONTACT DETAILS'!A1" xr:uid="{D826EA9F-36D2-4A5D-8E85-C53954F03BEB}"/>
    <hyperlink ref="B1" location="'MAIN PAGE'!A1" display="'MAIN PAGE'!A1" xr:uid="{574D9FE6-19BF-498F-8D02-4DD28E5E7685}"/>
    <hyperlink ref="D1" location="'SB2 Overview States Provinces'!A1" display="'SB2 Overview States Provinces'!A1" xr:uid="{6C25CEBA-24C8-4621-9761-38F92CFC4DD7}"/>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xWindow="1115" yWindow="579" count="20">
        <x14:dataValidation type="list" allowBlank="1" showInputMessage="1" showErrorMessage="1" promptTitle="Please choose relevant option" xr:uid="{6D86C8CF-51EC-401C-95A3-BC76BF538C6A}">
          <x14:formula1>
            <xm:f>Lists!$X$2:$X$7</xm:f>
          </x14:formula1>
          <xm:sqref>D84</xm:sqref>
        </x14:dataValidation>
        <x14:dataValidation type="list" allowBlank="1" showInputMessage="1" showErrorMessage="1" error="Please select answer from drop-down list, or input answer in CAPITAL LETTERS" prompt="Please select an answer from the drop-down list" xr:uid="{A35758DF-9218-4B12-A68A-CC28D196D352}">
          <x14:formula1>
            <xm:f>Lists!$R$2:$R$3</xm:f>
          </x14:formula1>
          <xm:sqref>D73</xm:sqref>
        </x14:dataValidation>
        <x14:dataValidation type="list" allowBlank="1" showInputMessage="1" showErrorMessage="1" promptTitle="For example:" xr:uid="{4950FF15-7950-4DBD-8E22-CF65BAAFA0A8}">
          <x14:formula1>
            <xm:f>Lists!$Y$2:$Y$8</xm:f>
          </x14:formula1>
          <xm:sqref>F37:F56</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532011BB-147B-41C7-91BE-FF22E7D2CAD9}">
          <x14:formula1>
            <xm:f>Lists!$Q$2:$Q$12</xm:f>
          </x14:formula1>
          <xm:sqref>D61:D69</xm:sqref>
        </x14:dataValidation>
        <x14:dataValidation type="list" allowBlank="1" showInputMessage="1" showErrorMessage="1" error="Please select answer from the drop-down list" promptTitle="When defining requirements:" xr:uid="{696C8164-C408-4BDE-ACF9-65FBA9986ABE}">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CD292ECF-AF9E-443B-9759-A05C2FE13A73}">
          <x14:formula1>
            <xm:f>Lists!$O$2:$O$25</xm:f>
          </x14:formula1>
          <xm:sqref>D37:D54</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9A8AFC0C-9473-4E4D-9810-B4254D621168}">
          <x14:formula1>
            <xm:f>Lists!$W$2:$W$4</xm:f>
          </x14:formula1>
          <xm:sqref>D83</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0C56912C-1517-4115-86CF-5259DC4EC303}">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8365C2E1-2810-45C3-AD2E-D58A27293FB8}">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B329930F-F58B-496E-9A74-0366B083C5AD}">
          <x14:formula1>
            <xm:f>Lists!$S$2:$S$4</xm:f>
          </x14:formula1>
          <xm:sqref>D78</xm:sqref>
        </x14:dataValidation>
        <x14:dataValidation type="list" allowBlank="1" showInputMessage="1" showErrorMessage="1" xr:uid="{0E93BC5D-8946-42CA-91F6-C7CBEE14873C}">
          <x14:formula1>
            <xm:f>Lists!$K$2:$K$4</xm:f>
          </x14:formula1>
          <xm:sqref>D23</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C48C17A2-0D29-46D2-811E-226AC071E3B4}">
          <x14:formula1>
            <xm:f>Lists!$A$2:$A$4</xm:f>
          </x14:formula1>
          <xm:sqref>D7</xm:sqref>
        </x14:dataValidation>
        <x14:dataValidation type="list" allowBlank="1" showInputMessage="1" showErrorMessage="1" error="Please select answer from drop-down list, or input answer in CAPITAL LETTERS" promptTitle="Please answer YES/NO" prompt="Select an answer from the drop-down list" xr:uid="{A8BA7CAF-5077-493E-A33A-1DAE8DD7127F}">
          <x14:formula1>
            <xm:f>Lists!$L$2:$L$4</xm:f>
          </x14:formula1>
          <xm:sqref>D27:D31</xm:sqref>
        </x14:dataValidation>
        <x14:dataValidation type="list" allowBlank="1" showInputMessage="1" showErrorMessage="1" xr:uid="{ADD15B5F-1E83-4C69-B0AD-FED3DB838855}">
          <x14:formula1>
            <xm:f>Lists!$E$2:$E$4</xm:f>
          </x14:formula1>
          <xm:sqref>D15</xm:sqref>
        </x14:dataValidation>
        <x14:dataValidation type="list" allowBlank="1" showInputMessage="1" showErrorMessage="1" xr:uid="{EF561428-498D-4754-88D1-4DF1C4F28912}">
          <x14:formula1>
            <xm:f>Lists!$I$2:$I$4</xm:f>
          </x14:formula1>
          <xm:sqref>D20</xm:sqref>
        </x14:dataValidation>
        <x14:dataValidation type="list" allowBlank="1" showInputMessage="1" showErrorMessage="1" xr:uid="{E4FFD7B0-4C27-471F-B68A-790EEF8FF829}">
          <x14:formula1>
            <xm:f>Lists!$H$2:$H$4</xm:f>
          </x14:formula1>
          <xm:sqref>D19</xm:sqref>
        </x14:dataValidation>
        <x14:dataValidation type="list" allowBlank="1" showInputMessage="1" showErrorMessage="1" xr:uid="{5580DC11-650F-41D4-9365-D80604CEADBA}">
          <x14:formula1>
            <xm:f>Lists!$G$2:$G$4</xm:f>
          </x14:formula1>
          <xm:sqref>D18</xm:sqref>
        </x14:dataValidation>
        <x14:dataValidation type="list" allowBlank="1" showInputMessage="1" showErrorMessage="1" xr:uid="{CE5A3DC0-A21D-4844-9DF9-339A7BCB7F7E}">
          <x14:formula1>
            <xm:f>Lists!$F$2:$F$4</xm:f>
          </x14:formula1>
          <xm:sqref>D16</xm:sqref>
        </x14:dataValidation>
        <x14:dataValidation type="list" allowBlank="1" showInputMessage="1" showErrorMessage="1" error="Please select answer from the drop-down list, or input answer in CAPITAL LETTERS" prompt="Please select the most relevant answer from the drop-down list" xr:uid="{5ED38F2E-41DE-49E5-A309-8382B4346C4F}">
          <x14:formula1>
            <xm:f>Lists!$D$2:$D$4</xm:f>
          </x14:formula1>
          <xm:sqref>D13</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C6D9EF01-F697-4322-87B2-5A96797000C1}">
          <x14:formula1>
            <xm:f>Lists!$V$2:$V$4</xm:f>
          </x14:formula1>
          <xm:sqref>D82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732E-1BC6-43BD-937C-07E69DE280F9}">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9.664062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394</v>
      </c>
      <c r="D3" s="60" t="str">
        <f>'SB2 Overview States Provinces'!C8</f>
        <v>…</v>
      </c>
      <c r="E3" s="275"/>
      <c r="G3" s="30"/>
      <c r="H3" s="30"/>
      <c r="I3" s="30"/>
      <c r="J3" s="30"/>
      <c r="K3" s="30"/>
    </row>
    <row r="4" spans="2:19" s="31" customFormat="1" ht="15"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Provinces'!D8</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119</v>
      </c>
      <c r="C122" s="255"/>
      <c r="D122" s="257">
        <f>D8*(D25+D32+D75+D85+D120)</f>
        <v>0</v>
      </c>
      <c r="E122" s="656"/>
      <c r="F122" s="657"/>
      <c r="G122" s="657"/>
      <c r="H122" s="658"/>
    </row>
  </sheetData>
  <sheetProtection algorithmName="SHA-512" hashValue="pHlKYHkzTYn5aCUooShpvzHEGd0o1GEW5PZKLDDtoEYhm/62gwm3xpkjP1W388kuQG+AOTaifpt1Zs3/QZp0yw==" saltValue="ZCgxKqYPjw5CNV6Htbo8Lg==" spinCount="100000" sheet="1" formatColumns="0" formatRows="0"/>
  <mergeCells count="75">
    <mergeCell ref="E122:H122"/>
    <mergeCell ref="D86:E86"/>
    <mergeCell ref="E119:H119"/>
    <mergeCell ref="F86:G86"/>
    <mergeCell ref="F87:G87"/>
    <mergeCell ref="F88:G117"/>
    <mergeCell ref="F118:G118"/>
    <mergeCell ref="E82:H82"/>
    <mergeCell ref="E83:H83"/>
    <mergeCell ref="E84:H84"/>
    <mergeCell ref="E79:H79"/>
    <mergeCell ref="E80:H80"/>
    <mergeCell ref="E81:H81"/>
    <mergeCell ref="E74:H74"/>
    <mergeCell ref="E76:H76"/>
    <mergeCell ref="E77:H77"/>
    <mergeCell ref="E78:H78"/>
    <mergeCell ref="E70:F70"/>
    <mergeCell ref="G70:H70"/>
    <mergeCell ref="E71:H71"/>
    <mergeCell ref="E72:H72"/>
    <mergeCell ref="E73:H73"/>
    <mergeCell ref="B61:B69"/>
    <mergeCell ref="G61:H61"/>
    <mergeCell ref="G62:H62"/>
    <mergeCell ref="G63:H63"/>
    <mergeCell ref="G64:H64"/>
    <mergeCell ref="G65:H65"/>
    <mergeCell ref="G66:H66"/>
    <mergeCell ref="G67:H67"/>
    <mergeCell ref="E68:F68"/>
    <mergeCell ref="G68:H68"/>
    <mergeCell ref="E69:F69"/>
    <mergeCell ref="G69:H69"/>
    <mergeCell ref="E67:F67"/>
    <mergeCell ref="E33:H33"/>
    <mergeCell ref="F34:G34"/>
    <mergeCell ref="B37:B54"/>
    <mergeCell ref="B55:B56"/>
    <mergeCell ref="E58:H58"/>
    <mergeCell ref="E27:H27"/>
    <mergeCell ref="E28:H28"/>
    <mergeCell ref="E29:H29"/>
    <mergeCell ref="E30:H30"/>
    <mergeCell ref="E31:H31"/>
    <mergeCell ref="E21:H21"/>
    <mergeCell ref="E22:H22"/>
    <mergeCell ref="E23:H23"/>
    <mergeCell ref="E24:H24"/>
    <mergeCell ref="E26:H26"/>
    <mergeCell ref="E16:H16"/>
    <mergeCell ref="E17:H17"/>
    <mergeCell ref="E18:H18"/>
    <mergeCell ref="E19:H19"/>
    <mergeCell ref="E20:H20"/>
    <mergeCell ref="E11:H11"/>
    <mergeCell ref="E12:H12"/>
    <mergeCell ref="E13:H13"/>
    <mergeCell ref="E14:H14"/>
    <mergeCell ref="E15:H15"/>
    <mergeCell ref="E5:H5"/>
    <mergeCell ref="E6:H6"/>
    <mergeCell ref="E7:H7"/>
    <mergeCell ref="E9:H9"/>
    <mergeCell ref="E10:H10"/>
    <mergeCell ref="E59:F59"/>
    <mergeCell ref="E60:F60"/>
    <mergeCell ref="E66:F66"/>
    <mergeCell ref="G59:H59"/>
    <mergeCell ref="G60:H60"/>
    <mergeCell ref="E61:F61"/>
    <mergeCell ref="E62:F62"/>
    <mergeCell ref="E63:F63"/>
    <mergeCell ref="E64:F64"/>
    <mergeCell ref="E65:F65"/>
  </mergeCells>
  <conditionalFormatting sqref="C119">
    <cfRule type="duplicateValues" dxfId="265" priority="49"/>
  </conditionalFormatting>
  <conditionalFormatting sqref="D7">
    <cfRule type="containsText" dxfId="264" priority="27" operator="containsText" text="N">
      <formula>NOT(ISERROR(SEARCH("N",D7)))</formula>
    </cfRule>
  </conditionalFormatting>
  <conditionalFormatting sqref="D7">
    <cfRule type="containsText" dxfId="263" priority="28" operator="containsText" text="Y">
      <formula>NOT(ISERROR(SEARCH("Y",D7)))</formula>
    </cfRule>
  </conditionalFormatting>
  <conditionalFormatting sqref="D27:D31">
    <cfRule type="containsText" dxfId="262" priority="10" operator="containsText" text="Y">
      <formula>NOT(ISERROR(SEARCH("Y",D27)))</formula>
    </cfRule>
  </conditionalFormatting>
  <conditionalFormatting sqref="D23 D17 D28:D31">
    <cfRule type="containsText" dxfId="261" priority="11" operator="containsText" text="SOME">
      <formula>NOT(ISERROR(SEARCH("SOME",D17)))</formula>
    </cfRule>
  </conditionalFormatting>
  <conditionalFormatting sqref="D12">
    <cfRule type="containsText" dxfId="260" priority="9" operator="containsText" text="YES">
      <formula>NOT(ISERROR(SEARCH("YES",D12)))</formula>
    </cfRule>
  </conditionalFormatting>
  <conditionalFormatting sqref="D73">
    <cfRule type="containsText" dxfId="259" priority="8" operator="containsText" text="YES">
      <formula>NOT(ISERROR(SEARCH("YES",D73)))</formula>
    </cfRule>
  </conditionalFormatting>
  <conditionalFormatting sqref="D13">
    <cfRule type="containsText" dxfId="258" priority="7" operator="containsText" text="YES">
      <formula>NOT(ISERROR(SEARCH("YES",D13)))</formula>
    </cfRule>
  </conditionalFormatting>
  <conditionalFormatting sqref="D15:D16">
    <cfRule type="containsText" dxfId="257" priority="6" operator="containsText" text="YES">
      <formula>NOT(ISERROR(SEARCH("YES",D15)))</formula>
    </cfRule>
  </conditionalFormatting>
  <conditionalFormatting sqref="D18:D20">
    <cfRule type="containsText" dxfId="256" priority="5" operator="containsText" text="YES">
      <formula>NOT(ISERROR(SEARCH("YES",D18)))</formula>
    </cfRule>
  </conditionalFormatting>
  <conditionalFormatting sqref="D78">
    <cfRule type="containsText" dxfId="255" priority="4" operator="containsText" text="YES">
      <formula>NOT(ISERROR(SEARCH("YES",D78)))</formula>
    </cfRule>
  </conditionalFormatting>
  <conditionalFormatting sqref="D79:D80">
    <cfRule type="containsText" dxfId="254" priority="3" operator="containsText" text="YES">
      <formula>NOT(ISERROR(SEARCH("YES",D79)))</formula>
    </cfRule>
  </conditionalFormatting>
  <conditionalFormatting sqref="D82:D83">
    <cfRule type="containsText" dxfId="253" priority="2" operator="containsText" text="YES">
      <formula>NOT(ISERROR(SEARCH("YES",D82)))</formula>
    </cfRule>
  </conditionalFormatting>
  <conditionalFormatting sqref="D84">
    <cfRule type="containsText" dxfId="252" priority="1" operator="containsText" text="Monitoring via">
      <formula>NOT(ISERROR(SEARCH("Monitoring via",D84)))</formula>
    </cfRule>
  </conditionalFormatting>
  <dataValidations count="1">
    <dataValidation allowBlank="1" showInputMessage="1" showErrorMessage="1" promptTitle="Please enter other consideration" sqref="D70" xr:uid="{3FA03EB7-3962-408D-88C1-06D19B969039}"/>
  </dataValidations>
  <hyperlinks>
    <hyperlink ref="E1" location="'CONTACT DETAILS'!A1" display="'CONTACT DETAILS'!A1" xr:uid="{1390F394-A246-47D2-B9D7-2E2EE73BEECD}"/>
    <hyperlink ref="B1" location="'MAIN PAGE'!A1" display="'MAIN PAGE'!A1" xr:uid="{D3D1FBA4-915B-4921-8D9E-C12B5E62A4E5}"/>
    <hyperlink ref="D1" location="'SB2 Overview States Provinces'!A1" display="'SB2 Overview States Provinces'!A1" xr:uid="{3172A676-64A4-4E24-8A92-93D1E7B46241}"/>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143CA3B6-48FF-4F89-ADBB-81D0B02AB288}">
          <x14:formula1>
            <xm:f>Lists!$R$2:$R$3</xm:f>
          </x14:formula1>
          <xm:sqref>D73</xm:sqref>
        </x14:dataValidation>
        <x14:dataValidation type="list" allowBlank="1" showInputMessage="1" showErrorMessage="1" promptTitle="For example:" xr:uid="{AB9E20EA-E7B3-4627-AB35-1AF0C0FC010C}">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B012F2C8-BE86-4A08-A9BF-3B008E71447D}">
          <x14:formula1>
            <xm:f>Lists!$D$2:$D$4</xm:f>
          </x14:formula1>
          <xm:sqref>D13</xm:sqref>
        </x14:dataValidation>
        <x14:dataValidation type="list" allowBlank="1" showInputMessage="1" showErrorMessage="1" xr:uid="{98392E04-613D-446E-9AEE-C2D202936417}">
          <x14:formula1>
            <xm:f>Lists!$F$2:$F$4</xm:f>
          </x14:formula1>
          <xm:sqref>D16</xm:sqref>
        </x14:dataValidation>
        <x14:dataValidation type="list" allowBlank="1" showInputMessage="1" showErrorMessage="1" xr:uid="{B9BB705D-1437-4B85-A564-71D2B5E92213}">
          <x14:formula1>
            <xm:f>Lists!$G$2:$G$4</xm:f>
          </x14:formula1>
          <xm:sqref>D18</xm:sqref>
        </x14:dataValidation>
        <x14:dataValidation type="list" allowBlank="1" showInputMessage="1" showErrorMessage="1" xr:uid="{C9BAEA38-0731-4001-843A-7CE8278E92DE}">
          <x14:formula1>
            <xm:f>Lists!$H$2:$H$4</xm:f>
          </x14:formula1>
          <xm:sqref>D19</xm:sqref>
        </x14:dataValidation>
        <x14:dataValidation type="list" allowBlank="1" showInputMessage="1" showErrorMessage="1" xr:uid="{55CDC593-9A64-4391-8B72-DBC905067B91}">
          <x14:formula1>
            <xm:f>Lists!$I$2:$I$4</xm:f>
          </x14:formula1>
          <xm:sqref>D20</xm:sqref>
        </x14:dataValidation>
        <x14:dataValidation type="list" allowBlank="1" showInputMessage="1" showErrorMessage="1" xr:uid="{51DE7D0C-C913-4E63-B4E0-A9447945B0CA}">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B5A78184-77F1-48F0-B3CC-CBF2DAAB6CF0}">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E73F2A5E-6A0D-43FD-B06E-E4489B752FB7}">
          <x14:formula1>
            <xm:f>Lists!$A$2:$A$4</xm:f>
          </x14:formula1>
          <xm:sqref>D7</xm:sqref>
        </x14:dataValidation>
        <x14:dataValidation type="list" allowBlank="1" showInputMessage="1" showErrorMessage="1" xr:uid="{0AD79657-BAC0-4A01-976A-D07A5335CABE}">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39F35BE0-67E3-44EF-9855-7857D56641C0}">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ADDF4AD3-93B3-432D-9422-65A38DADCD26}">
          <x14:formula1>
            <xm:f>Lists!$Q$2:$Q$12</xm:f>
          </x14:formula1>
          <xm:sqref>D61:D69</xm:sqref>
        </x14:dataValidation>
        <x14:dataValidation type="list" allowBlank="1" showInputMessage="1" showErrorMessage="1" error="Please select answer from the drop-down list" promptTitle="When defining requirements:" xr:uid="{9C92586D-B584-436B-B4B9-DBC3A9DF84BC}">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1DBDCD73-413F-4B24-8624-778B69F0ED27}">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7B471E60-77DB-44E4-B2F9-775BAAB92989}">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3DFDD69-2D3F-4E10-A878-2A915204A5BC}">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A7146CE2-C2C6-453F-A6F2-2A4E92F4BC6F}">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EDC1528A-1B13-493F-B33F-89CFF095863C}">
          <x14:formula1>
            <xm:f>Lists!$W$2:$W$4</xm:f>
          </x14:formula1>
          <xm:sqref>D83</xm:sqref>
        </x14:dataValidation>
        <x14:dataValidation type="list" allowBlank="1" showInputMessage="1" showErrorMessage="1" promptTitle="Please choose relevant option" xr:uid="{6A469397-0774-4F97-B943-51330F6AE260}">
          <x14:formula1>
            <xm:f>Lists!$X$2:$X$7</xm:f>
          </x14:formula1>
          <xm:sqref>D84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D00BF-80D3-49E4-8D08-19629E8904B0}">
  <dimension ref="B1:S122"/>
  <sheetViews>
    <sheetView showGridLines="0" zoomScaleNormal="100" workbookViewId="0">
      <pane xSplit="2" ySplit="4" topLeftCell="C5" activePane="bottomRight" state="frozen"/>
      <selection activeCell="D119" sqref="D119"/>
      <selection pane="topRight" activeCell="D119" sqref="D119"/>
      <selection pane="bottomLeft" activeCell="D119" sqref="D119"/>
      <selection pane="bottomRight" activeCell="B7" sqref="B7"/>
    </sheetView>
  </sheetViews>
  <sheetFormatPr defaultColWidth="25.109375" defaultRowHeight="10.199999999999999" x14ac:dyDescent="0.3"/>
  <cols>
    <col min="1" max="1" width="15.5546875" style="1" customWidth="1"/>
    <col min="2" max="2" width="69" style="4" customWidth="1"/>
    <col min="3" max="3" width="10.88671875" style="4" customWidth="1"/>
    <col min="4" max="4" width="47" style="1" customWidth="1"/>
    <col min="5" max="5" width="40.5546875" style="2" customWidth="1"/>
    <col min="6" max="6" width="30.33203125" style="1" customWidth="1"/>
    <col min="7" max="7" width="25" style="1" customWidth="1"/>
    <col min="8" max="8" width="20.109375" style="1" customWidth="1"/>
    <col min="9" max="9" width="9.5546875" style="1" customWidth="1"/>
    <col min="10" max="10" width="18.88671875" style="1" bestFit="1" customWidth="1"/>
    <col min="11" max="11" width="19.44140625" style="1" customWidth="1"/>
    <col min="12" max="12" width="11.6640625" style="1" customWidth="1"/>
    <col min="13" max="13" width="11.33203125" style="1" customWidth="1"/>
    <col min="14" max="14" width="13.6640625" style="1" customWidth="1"/>
    <col min="15" max="15" width="13.5546875" style="1" customWidth="1"/>
    <col min="16" max="17" width="16.6640625" style="1" customWidth="1"/>
    <col min="18" max="18" width="3.88671875" style="1" customWidth="1"/>
    <col min="19" max="19" width="21.44140625" style="1" customWidth="1"/>
    <col min="20" max="16384" width="25.109375" style="1"/>
  </cols>
  <sheetData>
    <row r="1" spans="2:19" s="80" customFormat="1" ht="36" customHeight="1" thickTop="1" thickBot="1" x14ac:dyDescent="0.35">
      <c r="B1" s="105" t="s">
        <v>182</v>
      </c>
      <c r="C1" s="106"/>
      <c r="D1" s="107" t="s">
        <v>187</v>
      </c>
      <c r="E1" s="105" t="s">
        <v>184</v>
      </c>
    </row>
    <row r="2" spans="2:19" ht="24.6" customHeight="1" thickTop="1" x14ac:dyDescent="0.3"/>
    <row r="3" spans="2:19" s="31" customFormat="1" ht="49.95" customHeight="1" x14ac:dyDescent="0.3">
      <c r="B3" s="29" t="s">
        <v>395</v>
      </c>
      <c r="D3" s="60" t="str">
        <f>'SB2 Overview States Provinces'!C9</f>
        <v>…</v>
      </c>
      <c r="E3" s="275"/>
      <c r="G3" s="30"/>
      <c r="H3" s="30"/>
      <c r="I3" s="30"/>
      <c r="J3" s="30"/>
      <c r="K3" s="30"/>
    </row>
    <row r="4" spans="2:19" s="31" customFormat="1" ht="13.2" customHeight="1" thickBot="1" x14ac:dyDescent="0.35">
      <c r="B4" s="29"/>
      <c r="C4" s="30"/>
      <c r="D4" s="29"/>
      <c r="F4" s="30"/>
      <c r="G4" s="30"/>
      <c r="H4" s="30"/>
      <c r="I4" s="30"/>
      <c r="J4" s="30"/>
      <c r="K4" s="30"/>
    </row>
    <row r="5" spans="2:19" s="31" customFormat="1" ht="56.4" customHeight="1" x14ac:dyDescent="0.3">
      <c r="B5" s="17" t="s">
        <v>1</v>
      </c>
      <c r="C5" s="273" t="s">
        <v>5</v>
      </c>
      <c r="D5" s="273"/>
      <c r="E5" s="613"/>
      <c r="F5" s="613"/>
      <c r="G5" s="613"/>
      <c r="H5" s="614"/>
      <c r="I5" s="3"/>
      <c r="J5" s="3"/>
      <c r="K5" s="3"/>
      <c r="L5" s="3"/>
      <c r="M5" s="3"/>
      <c r="N5" s="3"/>
      <c r="O5" s="3"/>
      <c r="P5" s="3"/>
      <c r="Q5" s="3"/>
      <c r="R5" s="3"/>
      <c r="S5" s="3"/>
    </row>
    <row r="6" spans="2:19" s="3" customFormat="1" ht="41.4" customHeight="1" x14ac:dyDescent="0.3">
      <c r="B6" s="19" t="s">
        <v>289</v>
      </c>
      <c r="C6" s="20" t="s">
        <v>4</v>
      </c>
      <c r="D6" s="389" t="s">
        <v>148</v>
      </c>
      <c r="E6" s="609" t="s">
        <v>290</v>
      </c>
      <c r="F6" s="609"/>
      <c r="G6" s="609"/>
      <c r="H6" s="610"/>
      <c r="I6" s="1"/>
      <c r="J6" s="1"/>
      <c r="K6" s="1"/>
      <c r="L6" s="1"/>
      <c r="M6" s="1"/>
      <c r="N6" s="1"/>
      <c r="O6" s="1"/>
      <c r="P6" s="1"/>
      <c r="Q6" s="1"/>
      <c r="R6" s="1"/>
      <c r="S6" s="1"/>
    </row>
    <row r="7" spans="2:19" ht="76.95" customHeight="1" x14ac:dyDescent="0.3">
      <c r="B7" s="72" t="s">
        <v>118</v>
      </c>
      <c r="C7" s="329"/>
      <c r="D7" s="353"/>
      <c r="E7" s="595"/>
      <c r="F7" s="595"/>
      <c r="G7" s="595"/>
      <c r="H7" s="596"/>
    </row>
    <row r="8" spans="2:19" ht="14.4" x14ac:dyDescent="0.3">
      <c r="B8" s="22"/>
      <c r="C8" s="25" t="s">
        <v>9</v>
      </c>
      <c r="D8" s="23">
        <f>IF(D7=Lists!$A$2,1,0)</f>
        <v>0</v>
      </c>
      <c r="E8" s="23"/>
      <c r="F8" s="23"/>
      <c r="G8" s="23"/>
      <c r="H8" s="24"/>
    </row>
    <row r="9" spans="2:19" s="3" customFormat="1" ht="41.4" customHeight="1" x14ac:dyDescent="0.3">
      <c r="B9" s="19" t="s">
        <v>21</v>
      </c>
      <c r="C9" s="20"/>
      <c r="D9" s="433"/>
      <c r="E9" s="609"/>
      <c r="F9" s="609"/>
      <c r="G9" s="609"/>
      <c r="H9" s="610"/>
      <c r="I9" s="1"/>
      <c r="J9" s="1"/>
      <c r="K9" s="1"/>
      <c r="L9" s="1"/>
      <c r="M9" s="1"/>
      <c r="N9" s="1"/>
      <c r="O9" s="1"/>
      <c r="P9" s="1"/>
      <c r="Q9" s="1"/>
      <c r="R9" s="1"/>
      <c r="S9" s="1"/>
    </row>
    <row r="10" spans="2:19" ht="38.4" customHeight="1" x14ac:dyDescent="0.3">
      <c r="B10" s="222" t="s">
        <v>306</v>
      </c>
      <c r="C10" s="431" t="s">
        <v>23</v>
      </c>
      <c r="D10" s="433" t="s">
        <v>148</v>
      </c>
      <c r="E10" s="609" t="s">
        <v>290</v>
      </c>
      <c r="F10" s="609"/>
      <c r="G10" s="609"/>
      <c r="H10" s="610"/>
    </row>
    <row r="11" spans="2:19" ht="34.200000000000003" customHeight="1" x14ac:dyDescent="0.3">
      <c r="B11" s="210" t="s">
        <v>103</v>
      </c>
      <c r="C11" s="435"/>
      <c r="D11" s="212" t="s">
        <v>370</v>
      </c>
      <c r="E11" s="611"/>
      <c r="F11" s="611"/>
      <c r="G11" s="611"/>
      <c r="H11" s="612"/>
    </row>
    <row r="12" spans="2:19" ht="132" customHeight="1" x14ac:dyDescent="0.3">
      <c r="B12" s="213" t="s">
        <v>263</v>
      </c>
      <c r="C12" s="432"/>
      <c r="D12" s="354"/>
      <c r="E12" s="601"/>
      <c r="F12" s="601"/>
      <c r="G12" s="601"/>
      <c r="H12" s="602"/>
    </row>
    <row r="13" spans="2:19" ht="75.599999999999994" customHeight="1" x14ac:dyDescent="0.3">
      <c r="B13" s="215" t="s">
        <v>24</v>
      </c>
      <c r="C13" s="432"/>
      <c r="D13" s="354"/>
      <c r="E13" s="601"/>
      <c r="F13" s="601"/>
      <c r="G13" s="601"/>
      <c r="H13" s="602"/>
    </row>
    <row r="14" spans="2:19" ht="31.2" customHeight="1" x14ac:dyDescent="0.3">
      <c r="B14" s="216" t="s">
        <v>104</v>
      </c>
      <c r="C14" s="432"/>
      <c r="D14" s="217" t="s">
        <v>264</v>
      </c>
      <c r="E14" s="603"/>
      <c r="F14" s="603"/>
      <c r="G14" s="603"/>
      <c r="H14" s="604"/>
    </row>
    <row r="15" spans="2:19" ht="79.2" customHeight="1" x14ac:dyDescent="0.3">
      <c r="B15" s="213" t="s">
        <v>266</v>
      </c>
      <c r="C15" s="432"/>
      <c r="D15" s="354"/>
      <c r="E15" s="601"/>
      <c r="F15" s="601"/>
      <c r="G15" s="601"/>
      <c r="H15" s="602"/>
    </row>
    <row r="16" spans="2:19" ht="69.599999999999994" customHeight="1" x14ac:dyDescent="0.3">
      <c r="B16" s="215" t="s">
        <v>267</v>
      </c>
      <c r="C16" s="432"/>
      <c r="D16" s="354"/>
      <c r="E16" s="601"/>
      <c r="F16" s="601"/>
      <c r="G16" s="601"/>
      <c r="H16" s="602"/>
    </row>
    <row r="17" spans="2:19" ht="17.399999999999999" customHeight="1" x14ac:dyDescent="0.3">
      <c r="B17" s="216" t="s">
        <v>209</v>
      </c>
      <c r="C17" s="218"/>
      <c r="D17" s="219"/>
      <c r="E17" s="603"/>
      <c r="F17" s="603"/>
      <c r="G17" s="603"/>
      <c r="H17" s="604"/>
    </row>
    <row r="18" spans="2:19" ht="53.4" customHeight="1" x14ac:dyDescent="0.3">
      <c r="B18" s="213" t="s">
        <v>258</v>
      </c>
      <c r="C18" s="432"/>
      <c r="D18" s="354"/>
      <c r="E18" s="601"/>
      <c r="F18" s="601"/>
      <c r="G18" s="601"/>
      <c r="H18" s="602"/>
    </row>
    <row r="19" spans="2:19" ht="94.2" customHeight="1" x14ac:dyDescent="0.3">
      <c r="B19" s="213" t="s">
        <v>259</v>
      </c>
      <c r="C19" s="432"/>
      <c r="D19" s="354"/>
      <c r="E19" s="601"/>
      <c r="F19" s="601"/>
      <c r="G19" s="601"/>
      <c r="H19" s="602"/>
    </row>
    <row r="20" spans="2:19" ht="103.2" customHeight="1" x14ac:dyDescent="0.3">
      <c r="B20" s="220" t="s">
        <v>270</v>
      </c>
      <c r="C20" s="221"/>
      <c r="D20" s="355"/>
      <c r="E20" s="607"/>
      <c r="F20" s="607"/>
      <c r="G20" s="607"/>
      <c r="H20" s="608"/>
    </row>
    <row r="21" spans="2:19" ht="23.4" customHeight="1" x14ac:dyDescent="0.3">
      <c r="B21" s="222"/>
      <c r="C21" s="431" t="s">
        <v>29</v>
      </c>
      <c r="D21" s="431">
        <f>SUM(IF(D12=Lists!$C$2,0.2,IF(D12=Lists!$C$3,0.2,IF(D12=Lists!$C$4,0.2,IF(D12=Lists!$C$5,0,IF(D12="",0))))),IF(D13=Lists!$D$2,0.1,0),IF(D15=Lists!$E$2,0.05,0),IF(D16=Lists!$F$2,0.05,0),IF(D18=Lists!$G$2,0.15,0),IF(D19=Lists!$H$2,0.05,0),IF(D$20=Lists!$I$2,0.1,0))</f>
        <v>0</v>
      </c>
      <c r="E21" s="597"/>
      <c r="F21" s="597"/>
      <c r="G21" s="597"/>
      <c r="H21" s="598"/>
    </row>
    <row r="22" spans="2:19" ht="33" customHeight="1" x14ac:dyDescent="0.3">
      <c r="B22" s="224" t="s">
        <v>27</v>
      </c>
      <c r="C22" s="225" t="s">
        <v>15</v>
      </c>
      <c r="D22" s="225" t="s">
        <v>28</v>
      </c>
      <c r="E22" s="605" t="s">
        <v>290</v>
      </c>
      <c r="F22" s="605"/>
      <c r="G22" s="605"/>
      <c r="H22" s="606"/>
    </row>
    <row r="23" spans="2:19" ht="220.95" customHeight="1" x14ac:dyDescent="0.3">
      <c r="B23" s="226" t="s">
        <v>357</v>
      </c>
      <c r="C23" s="221"/>
      <c r="D23" s="355"/>
      <c r="E23" s="607"/>
      <c r="F23" s="607"/>
      <c r="G23" s="607"/>
      <c r="H23" s="608"/>
    </row>
    <row r="24" spans="2:19" ht="20.399999999999999" customHeight="1" x14ac:dyDescent="0.3">
      <c r="B24" s="222"/>
      <c r="C24" s="431" t="s">
        <v>26</v>
      </c>
      <c r="D24" s="431">
        <f>SUM(IF(D23=Lists!$K$3,0.3,IF(D23=Lists!$K$2,0,IF(D23="",0))))</f>
        <v>0</v>
      </c>
      <c r="E24" s="597"/>
      <c r="F24" s="597"/>
      <c r="G24" s="597"/>
      <c r="H24" s="598"/>
    </row>
    <row r="25" spans="2:19" ht="14.4" x14ac:dyDescent="0.3">
      <c r="B25" s="398"/>
      <c r="C25" s="399" t="s">
        <v>10</v>
      </c>
      <c r="D25" s="400">
        <f>D21+D24</f>
        <v>0</v>
      </c>
      <c r="E25" s="400"/>
      <c r="F25" s="400"/>
      <c r="G25" s="400"/>
      <c r="H25" s="401"/>
    </row>
    <row r="26" spans="2:19" s="3" customFormat="1" ht="41.4" customHeight="1" x14ac:dyDescent="0.3">
      <c r="B26" s="19" t="s">
        <v>8</v>
      </c>
      <c r="C26" s="20"/>
      <c r="D26" s="433" t="s">
        <v>148</v>
      </c>
      <c r="E26" s="609" t="s">
        <v>290</v>
      </c>
      <c r="F26" s="609"/>
      <c r="G26" s="609"/>
      <c r="H26" s="610"/>
      <c r="I26" s="1"/>
      <c r="J26" s="1"/>
      <c r="K26" s="1"/>
      <c r="L26" s="1"/>
      <c r="M26" s="1"/>
      <c r="N26" s="1"/>
      <c r="O26" s="1"/>
      <c r="P26" s="1"/>
      <c r="Q26" s="1"/>
      <c r="R26" s="1"/>
      <c r="S26" s="1"/>
    </row>
    <row r="27" spans="2:19" ht="27.6" customHeight="1" x14ac:dyDescent="0.3">
      <c r="B27" s="227" t="s">
        <v>42</v>
      </c>
      <c r="C27" s="228" t="s">
        <v>6</v>
      </c>
      <c r="D27" s="353"/>
      <c r="E27" s="625"/>
      <c r="F27" s="625"/>
      <c r="G27" s="625"/>
      <c r="H27" s="626"/>
    </row>
    <row r="28" spans="2:19" ht="34.950000000000003" customHeight="1" x14ac:dyDescent="0.3">
      <c r="B28" s="229" t="s">
        <v>342</v>
      </c>
      <c r="C28" s="228" t="s">
        <v>6</v>
      </c>
      <c r="D28" s="353"/>
      <c r="E28" s="627"/>
      <c r="F28" s="627"/>
      <c r="G28" s="627"/>
      <c r="H28" s="628"/>
    </row>
    <row r="29" spans="2:19" ht="34.950000000000003" customHeight="1" x14ac:dyDescent="0.3">
      <c r="B29" s="230" t="s">
        <v>152</v>
      </c>
      <c r="C29" s="228" t="s">
        <v>6</v>
      </c>
      <c r="D29" s="353"/>
      <c r="E29" s="627"/>
      <c r="F29" s="627"/>
      <c r="G29" s="627"/>
      <c r="H29" s="628"/>
    </row>
    <row r="30" spans="2:19" ht="45" customHeight="1" x14ac:dyDescent="0.3">
      <c r="B30" s="230" t="s">
        <v>153</v>
      </c>
      <c r="C30" s="228" t="s">
        <v>6</v>
      </c>
      <c r="D30" s="353"/>
      <c r="E30" s="627"/>
      <c r="F30" s="627"/>
      <c r="G30" s="627"/>
      <c r="H30" s="628"/>
    </row>
    <row r="31" spans="2:19" ht="27.6" customHeight="1" x14ac:dyDescent="0.3">
      <c r="B31" s="230" t="s">
        <v>12</v>
      </c>
      <c r="C31" s="228" t="s">
        <v>6</v>
      </c>
      <c r="D31" s="353"/>
      <c r="E31" s="599"/>
      <c r="F31" s="599"/>
      <c r="G31" s="599"/>
      <c r="H31" s="600"/>
    </row>
    <row r="32" spans="2:19" ht="14.4" x14ac:dyDescent="0.3">
      <c r="B32" s="22"/>
      <c r="C32" s="25" t="s">
        <v>11</v>
      </c>
      <c r="D32" s="23">
        <f>SUM(IF(D27=Lists!$L$2,0.2,0),IF(D28=Lists!$L$2,0.2,0),IF(D29=Lists!$L$2,0.2,0),IF(D30=Lists!$L$2,0.2,0),IF(D31=Lists!$L$2,0.2,0))</f>
        <v>0</v>
      </c>
      <c r="E32" s="23"/>
      <c r="F32" s="23"/>
      <c r="G32" s="23"/>
      <c r="H32" s="24"/>
    </row>
    <row r="33" spans="2:19" s="3" customFormat="1" ht="41.4" customHeight="1" x14ac:dyDescent="0.3">
      <c r="B33" s="19" t="s">
        <v>328</v>
      </c>
      <c r="C33" s="20"/>
      <c r="D33" s="433" t="s">
        <v>148</v>
      </c>
      <c r="E33" s="609"/>
      <c r="F33" s="609"/>
      <c r="G33" s="609"/>
      <c r="H33" s="610"/>
      <c r="I33" s="1"/>
      <c r="J33" s="1"/>
      <c r="K33" s="1"/>
      <c r="L33" s="1"/>
      <c r="M33" s="1"/>
      <c r="N33" s="1"/>
      <c r="O33" s="1"/>
      <c r="P33" s="1"/>
      <c r="Q33" s="1"/>
      <c r="R33" s="1"/>
      <c r="S33" s="1"/>
    </row>
    <row r="34" spans="2:19" ht="36.6" customHeight="1" x14ac:dyDescent="0.3">
      <c r="B34" s="231" t="s">
        <v>294</v>
      </c>
      <c r="C34" s="437" t="s">
        <v>261</v>
      </c>
      <c r="D34" s="233"/>
      <c r="E34" s="234"/>
      <c r="F34" s="649" t="s">
        <v>296</v>
      </c>
      <c r="G34" s="649"/>
      <c r="H34" s="235"/>
    </row>
    <row r="35" spans="2:19" ht="103.2" customHeight="1" x14ac:dyDescent="0.3">
      <c r="B35" s="236" t="s">
        <v>220</v>
      </c>
      <c r="C35" s="73"/>
      <c r="D35" s="237" t="s">
        <v>374</v>
      </c>
      <c r="E35" s="237" t="s">
        <v>247</v>
      </c>
      <c r="F35" s="237" t="s">
        <v>248</v>
      </c>
      <c r="G35" s="237" t="s">
        <v>295</v>
      </c>
      <c r="H35" s="238" t="s">
        <v>291</v>
      </c>
    </row>
    <row r="36" spans="2:19" ht="31.95" customHeight="1" x14ac:dyDescent="0.3">
      <c r="B36" s="239" t="s">
        <v>271</v>
      </c>
      <c r="C36" s="240"/>
      <c r="D36" s="438" t="s">
        <v>249</v>
      </c>
      <c r="E36" s="438" t="s">
        <v>250</v>
      </c>
      <c r="F36" s="438" t="s">
        <v>252</v>
      </c>
      <c r="G36" s="242"/>
      <c r="H36" s="243"/>
    </row>
    <row r="37" spans="2:19" ht="16.95" customHeight="1" x14ac:dyDescent="0.3">
      <c r="B37" s="620" t="str">
        <f>Lists!$N$2</f>
        <v>o Appliances (commercial and residential appliances, such as clothes washers, ovens, refrigerators, etc.)
o Building interior products (carpeting, wallboards, paint and stains, etc.)
o Healthcare, biomedical equipment and supplies
o Building management and maintenance
o Cleaning products, janitorial and laundry services
o Construction materials and services (including concrete, insulation materials, etc.)
o Doors and windows
o Electricity acquisition and Renewable energy
o Food, catering services and vending machines
o Furniture
o Heating, venting and cooling products
o Landscaping and park services
o Lighting products and equipment (incl. lamp bulbs, indoor and outdoor lighting).
o Meeting and conference services
o Office electronics (incl. computers, monitors and imaging equipment) and electronic equipment leasing
o Office supplies (non-paper supplies)
o Paper and paper products
o Road Design, Construction and Maintenance
o Shipping, Packaging &amp; Packing Supplies
o Textiles (including workwear)
o Transportation services and vehicles (including fleet maintenance)
o Urban Waste collection
o Waste water infrastructure
o Water-using products/ plumbing systems</v>
      </c>
      <c r="C37" s="244" t="s">
        <v>192</v>
      </c>
      <c r="D37" s="356"/>
      <c r="E37" s="357" t="s">
        <v>0</v>
      </c>
      <c r="F37" s="357"/>
      <c r="G37" s="358"/>
      <c r="H37" s="359"/>
    </row>
    <row r="38" spans="2:19" ht="16.95" customHeight="1" x14ac:dyDescent="0.3">
      <c r="B38" s="621"/>
      <c r="C38" s="245" t="s">
        <v>193</v>
      </c>
      <c r="D38" s="356"/>
      <c r="E38" s="357" t="s">
        <v>0</v>
      </c>
      <c r="F38" s="357"/>
      <c r="G38" s="358"/>
      <c r="H38" s="359"/>
    </row>
    <row r="39" spans="2:19" ht="16.95" customHeight="1" x14ac:dyDescent="0.3">
      <c r="B39" s="621"/>
      <c r="C39" s="245" t="s">
        <v>194</v>
      </c>
      <c r="D39" s="356"/>
      <c r="E39" s="357" t="s">
        <v>0</v>
      </c>
      <c r="F39" s="357"/>
      <c r="G39" s="358"/>
      <c r="H39" s="359"/>
    </row>
    <row r="40" spans="2:19" ht="16.95" customHeight="1" x14ac:dyDescent="0.3">
      <c r="B40" s="621"/>
      <c r="C40" s="245" t="s">
        <v>195</v>
      </c>
      <c r="D40" s="356"/>
      <c r="E40" s="357" t="s">
        <v>0</v>
      </c>
      <c r="F40" s="357"/>
      <c r="G40" s="358"/>
      <c r="H40" s="359"/>
    </row>
    <row r="41" spans="2:19" ht="16.95" customHeight="1" x14ac:dyDescent="0.3">
      <c r="B41" s="621"/>
      <c r="C41" s="245" t="s">
        <v>196</v>
      </c>
      <c r="D41" s="356"/>
      <c r="E41" s="357" t="s">
        <v>0</v>
      </c>
      <c r="F41" s="357"/>
      <c r="G41" s="358"/>
      <c r="H41" s="359"/>
    </row>
    <row r="42" spans="2:19" ht="16.95" customHeight="1" x14ac:dyDescent="0.3">
      <c r="B42" s="621"/>
      <c r="C42" s="245" t="s">
        <v>197</v>
      </c>
      <c r="D42" s="356"/>
      <c r="E42" s="357" t="s">
        <v>0</v>
      </c>
      <c r="F42" s="357"/>
      <c r="G42" s="358"/>
      <c r="H42" s="359"/>
    </row>
    <row r="43" spans="2:19" ht="16.95" customHeight="1" x14ac:dyDescent="0.3">
      <c r="B43" s="621"/>
      <c r="C43" s="245" t="s">
        <v>198</v>
      </c>
      <c r="D43" s="356"/>
      <c r="E43" s="357" t="s">
        <v>0</v>
      </c>
      <c r="F43" s="357"/>
      <c r="G43" s="358"/>
      <c r="H43" s="359"/>
    </row>
    <row r="44" spans="2:19" ht="16.95" customHeight="1" x14ac:dyDescent="0.3">
      <c r="B44" s="621"/>
      <c r="C44" s="245" t="s">
        <v>199</v>
      </c>
      <c r="D44" s="356"/>
      <c r="E44" s="357" t="s">
        <v>0</v>
      </c>
      <c r="F44" s="357"/>
      <c r="G44" s="358"/>
      <c r="H44" s="359"/>
    </row>
    <row r="45" spans="2:19" ht="16.95" customHeight="1" x14ac:dyDescent="0.3">
      <c r="B45" s="621"/>
      <c r="C45" s="245" t="s">
        <v>200</v>
      </c>
      <c r="D45" s="356"/>
      <c r="E45" s="357" t="s">
        <v>0</v>
      </c>
      <c r="F45" s="357"/>
      <c r="G45" s="358"/>
      <c r="H45" s="359"/>
    </row>
    <row r="46" spans="2:19" ht="16.95" customHeight="1" x14ac:dyDescent="0.3">
      <c r="B46" s="621"/>
      <c r="C46" s="245" t="s">
        <v>201</v>
      </c>
      <c r="D46" s="356"/>
      <c r="E46" s="357" t="s">
        <v>0</v>
      </c>
      <c r="F46" s="357"/>
      <c r="G46" s="358"/>
      <c r="H46" s="359"/>
    </row>
    <row r="47" spans="2:19" ht="16.95" customHeight="1" x14ac:dyDescent="0.3">
      <c r="B47" s="621"/>
      <c r="C47" s="245" t="s">
        <v>210</v>
      </c>
      <c r="D47" s="356"/>
      <c r="E47" s="357" t="s">
        <v>0</v>
      </c>
      <c r="F47" s="357"/>
      <c r="G47" s="358"/>
      <c r="H47" s="359"/>
    </row>
    <row r="48" spans="2:19" ht="16.95" customHeight="1" x14ac:dyDescent="0.3">
      <c r="B48" s="621"/>
      <c r="C48" s="245" t="s">
        <v>211</v>
      </c>
      <c r="D48" s="356"/>
      <c r="E48" s="357" t="s">
        <v>0</v>
      </c>
      <c r="F48" s="357"/>
      <c r="G48" s="358"/>
      <c r="H48" s="359"/>
    </row>
    <row r="49" spans="2:18" ht="16.95" customHeight="1" x14ac:dyDescent="0.3">
      <c r="B49" s="621"/>
      <c r="C49" s="245" t="s">
        <v>212</v>
      </c>
      <c r="D49" s="356"/>
      <c r="E49" s="357" t="s">
        <v>0</v>
      </c>
      <c r="F49" s="357"/>
      <c r="G49" s="358"/>
      <c r="H49" s="359"/>
    </row>
    <row r="50" spans="2:18" ht="16.95" customHeight="1" x14ac:dyDescent="0.3">
      <c r="B50" s="621"/>
      <c r="C50" s="245" t="s">
        <v>213</v>
      </c>
      <c r="D50" s="356"/>
      <c r="E50" s="357" t="s">
        <v>0</v>
      </c>
      <c r="F50" s="357"/>
      <c r="G50" s="358"/>
      <c r="H50" s="359"/>
    </row>
    <row r="51" spans="2:18" ht="16.95" customHeight="1" x14ac:dyDescent="0.3">
      <c r="B51" s="621"/>
      <c r="C51" s="245" t="s">
        <v>214</v>
      </c>
      <c r="D51" s="356"/>
      <c r="E51" s="357" t="s">
        <v>0</v>
      </c>
      <c r="F51" s="357"/>
      <c r="G51" s="358"/>
      <c r="H51" s="359"/>
    </row>
    <row r="52" spans="2:18" ht="16.95" customHeight="1" x14ac:dyDescent="0.3">
      <c r="B52" s="621"/>
      <c r="C52" s="245" t="s">
        <v>215</v>
      </c>
      <c r="D52" s="356"/>
      <c r="E52" s="357" t="s">
        <v>0</v>
      </c>
      <c r="F52" s="357"/>
      <c r="G52" s="358"/>
      <c r="H52" s="359"/>
    </row>
    <row r="53" spans="2:18" ht="16.95" customHeight="1" x14ac:dyDescent="0.3">
      <c r="B53" s="621"/>
      <c r="C53" s="245" t="s">
        <v>216</v>
      </c>
      <c r="D53" s="356"/>
      <c r="E53" s="357" t="s">
        <v>0</v>
      </c>
      <c r="F53" s="357"/>
      <c r="G53" s="358"/>
      <c r="H53" s="359"/>
    </row>
    <row r="54" spans="2:18" ht="16.95" customHeight="1" x14ac:dyDescent="0.3">
      <c r="B54" s="622"/>
      <c r="C54" s="245" t="s">
        <v>217</v>
      </c>
      <c r="D54" s="356"/>
      <c r="E54" s="357" t="s">
        <v>0</v>
      </c>
      <c r="F54" s="357"/>
      <c r="G54" s="358"/>
      <c r="H54" s="359"/>
    </row>
    <row r="55" spans="2:18" ht="22.2" customHeight="1" x14ac:dyDescent="0.3">
      <c r="B55" s="623" t="s">
        <v>359</v>
      </c>
      <c r="C55" s="245" t="s">
        <v>218</v>
      </c>
      <c r="D55" s="357"/>
      <c r="E55" s="357" t="s">
        <v>0</v>
      </c>
      <c r="F55" s="357"/>
      <c r="G55" s="358"/>
      <c r="H55" s="359"/>
    </row>
    <row r="56" spans="2:18" ht="24" customHeight="1" x14ac:dyDescent="0.3">
      <c r="B56" s="624"/>
      <c r="C56" s="240" t="s">
        <v>219</v>
      </c>
      <c r="D56" s="360"/>
      <c r="E56" s="360" t="s">
        <v>0</v>
      </c>
      <c r="F56" s="360"/>
      <c r="G56" s="361"/>
      <c r="H56" s="362"/>
    </row>
    <row r="57" spans="2:18" ht="37.950000000000003" customHeight="1" x14ac:dyDescent="0.3">
      <c r="B57" s="262"/>
      <c r="C57" s="111" t="s">
        <v>17</v>
      </c>
      <c r="D57" s="263">
        <f>0.02*COUNTA(D37:D56)</f>
        <v>0</v>
      </c>
      <c r="E57" s="111"/>
      <c r="F57" s="111"/>
      <c r="G57" s="111"/>
      <c r="H57" s="112"/>
      <c r="I57" s="70"/>
      <c r="J57" s="70"/>
      <c r="K57" s="70"/>
      <c r="L57" s="70"/>
      <c r="M57" s="70"/>
      <c r="N57" s="70"/>
      <c r="O57" s="70"/>
      <c r="P57" s="70"/>
      <c r="Q57" s="70"/>
    </row>
    <row r="58" spans="2:18" ht="33" customHeight="1" x14ac:dyDescent="0.3">
      <c r="B58" s="224" t="s">
        <v>336</v>
      </c>
      <c r="C58" s="225" t="s">
        <v>261</v>
      </c>
      <c r="D58" s="225"/>
      <c r="E58" s="605"/>
      <c r="F58" s="605"/>
      <c r="G58" s="605"/>
      <c r="H58" s="606"/>
    </row>
    <row r="59" spans="2:18" ht="54" customHeight="1" x14ac:dyDescent="0.3">
      <c r="B59" s="402" t="s">
        <v>351</v>
      </c>
      <c r="C59" s="403"/>
      <c r="D59" s="434" t="s">
        <v>191</v>
      </c>
      <c r="E59" s="618" t="s">
        <v>345</v>
      </c>
      <c r="F59" s="618"/>
      <c r="G59" s="618" t="s">
        <v>189</v>
      </c>
      <c r="H59" s="619"/>
      <c r="R59" s="16"/>
    </row>
    <row r="60" spans="2:18" ht="37.200000000000003" customHeight="1" x14ac:dyDescent="0.3">
      <c r="B60" s="246" t="s">
        <v>358</v>
      </c>
      <c r="C60" s="247"/>
      <c r="D60" s="248" t="s">
        <v>286</v>
      </c>
      <c r="E60" s="631" t="s">
        <v>287</v>
      </c>
      <c r="F60" s="631"/>
      <c r="G60" s="640"/>
      <c r="H60" s="641"/>
      <c r="R60" s="70"/>
    </row>
    <row r="61" spans="2:18" ht="33.6" customHeight="1" x14ac:dyDescent="0.3">
      <c r="B61" s="615" t="str">
        <f>Lists!$P$2</f>
        <v>o  Protecting against human rights abuses (for example, discrimination, unsafe working conditions child labour, forced labour, and human trafficking).
It is advised to refer to the UN Guiding Principles for Business and Human Rights in the definition of such considerations.
o  Protecting and promoting groups at risk (for example, minorities, indigenous people, persons with disabilities, migrant workers) through social inclusion, which may include employment opportunities.
o  Promoting compliance with ILO standards and decent work
o  Promoting transparency and accountability and combatting corruption
o  Promoting SMEs
o  Promoting fair trade (for example, by ensuring fair living wages for those along the supply chain)
o  Promoting gender equality (for example, through the promotion of women-led businesses, or requiring a certain percentage of women in the workplace)
o  Promoting opportunities for social economy enterprises (NGOs, etc.)
o  Promoting Responsible Business Conduct among  suppliers (governments may refer to the OECD Guidelines for Multinational Enterprises when defining these).
o  Promoting inclusive and equitable quality education, and lifelong learning opportunities for all (such as apprenticeship or training opportunities)</v>
      </c>
      <c r="C61" s="245" t="s">
        <v>192</v>
      </c>
      <c r="D61" s="356"/>
      <c r="E61" s="629" t="s">
        <v>0</v>
      </c>
      <c r="F61" s="629"/>
      <c r="G61" s="629" t="s">
        <v>0</v>
      </c>
      <c r="H61" s="630"/>
      <c r="R61" s="70"/>
    </row>
    <row r="62" spans="2:18" ht="24" customHeight="1" x14ac:dyDescent="0.3">
      <c r="B62" s="616"/>
      <c r="C62" s="245" t="s">
        <v>193</v>
      </c>
      <c r="D62" s="356"/>
      <c r="E62" s="629" t="s">
        <v>0</v>
      </c>
      <c r="F62" s="629"/>
      <c r="G62" s="629" t="s">
        <v>0</v>
      </c>
      <c r="H62" s="630"/>
      <c r="R62" s="70"/>
    </row>
    <row r="63" spans="2:18" ht="24" customHeight="1" x14ac:dyDescent="0.3">
      <c r="B63" s="616"/>
      <c r="C63" s="245" t="s">
        <v>194</v>
      </c>
      <c r="D63" s="356"/>
      <c r="E63" s="629" t="s">
        <v>0</v>
      </c>
      <c r="F63" s="629"/>
      <c r="G63" s="629" t="s">
        <v>0</v>
      </c>
      <c r="H63" s="630"/>
      <c r="R63" s="70"/>
    </row>
    <row r="64" spans="2:18" ht="27.6" customHeight="1" x14ac:dyDescent="0.3">
      <c r="B64" s="616"/>
      <c r="C64" s="245" t="s">
        <v>195</v>
      </c>
      <c r="D64" s="356"/>
      <c r="E64" s="629" t="s">
        <v>0</v>
      </c>
      <c r="F64" s="629"/>
      <c r="G64" s="629" t="s">
        <v>0</v>
      </c>
      <c r="H64" s="630"/>
      <c r="R64" s="70"/>
    </row>
    <row r="65" spans="2:19" ht="24" customHeight="1" x14ac:dyDescent="0.3">
      <c r="B65" s="616"/>
      <c r="C65" s="245" t="s">
        <v>196</v>
      </c>
      <c r="D65" s="356"/>
      <c r="E65" s="629" t="s">
        <v>0</v>
      </c>
      <c r="F65" s="629"/>
      <c r="G65" s="629" t="s">
        <v>0</v>
      </c>
      <c r="H65" s="630"/>
      <c r="R65" s="70"/>
    </row>
    <row r="66" spans="2:19" ht="24" customHeight="1" x14ac:dyDescent="0.3">
      <c r="B66" s="616"/>
      <c r="C66" s="245" t="s">
        <v>197</v>
      </c>
      <c r="D66" s="356"/>
      <c r="E66" s="629" t="s">
        <v>0</v>
      </c>
      <c r="F66" s="629"/>
      <c r="G66" s="629" t="s">
        <v>0</v>
      </c>
      <c r="H66" s="630"/>
      <c r="R66" s="70"/>
    </row>
    <row r="67" spans="2:19" ht="24" customHeight="1" x14ac:dyDescent="0.3">
      <c r="B67" s="616"/>
      <c r="C67" s="245" t="s">
        <v>198</v>
      </c>
      <c r="D67" s="356"/>
      <c r="E67" s="629" t="s">
        <v>0</v>
      </c>
      <c r="F67" s="629"/>
      <c r="G67" s="629" t="s">
        <v>0</v>
      </c>
      <c r="H67" s="630"/>
      <c r="R67" s="70"/>
    </row>
    <row r="68" spans="2:19" ht="24" customHeight="1" x14ac:dyDescent="0.3">
      <c r="B68" s="616"/>
      <c r="C68" s="245" t="s">
        <v>199</v>
      </c>
      <c r="D68" s="356"/>
      <c r="E68" s="629" t="s">
        <v>0</v>
      </c>
      <c r="F68" s="629"/>
      <c r="G68" s="629" t="s">
        <v>0</v>
      </c>
      <c r="H68" s="630"/>
      <c r="R68" s="70"/>
    </row>
    <row r="69" spans="2:19" ht="32.4" customHeight="1" x14ac:dyDescent="0.3">
      <c r="B69" s="617"/>
      <c r="C69" s="245" t="s">
        <v>200</v>
      </c>
      <c r="D69" s="356"/>
      <c r="E69" s="629" t="s">
        <v>0</v>
      </c>
      <c r="F69" s="629"/>
      <c r="G69" s="629" t="s">
        <v>0</v>
      </c>
      <c r="H69" s="630"/>
      <c r="R69" s="70"/>
    </row>
    <row r="70" spans="2:19" ht="45.6" customHeight="1" x14ac:dyDescent="0.3">
      <c r="B70" s="404" t="s">
        <v>305</v>
      </c>
      <c r="C70" s="240" t="s">
        <v>201</v>
      </c>
      <c r="D70" s="436"/>
      <c r="E70" s="647" t="s">
        <v>0</v>
      </c>
      <c r="F70" s="647"/>
      <c r="G70" s="647" t="s">
        <v>0</v>
      </c>
      <c r="H70" s="648"/>
      <c r="R70" s="70"/>
    </row>
    <row r="71" spans="2:19" ht="20.399999999999999" customHeight="1" x14ac:dyDescent="0.3">
      <c r="B71" s="222"/>
      <c r="C71" s="431" t="s">
        <v>18</v>
      </c>
      <c r="D71" s="431">
        <f>0.04*COUNTA(D61:D70)</f>
        <v>0</v>
      </c>
      <c r="E71" s="597"/>
      <c r="F71" s="597"/>
      <c r="G71" s="597"/>
      <c r="H71" s="598"/>
    </row>
    <row r="72" spans="2:19" s="3" customFormat="1" ht="41.4" customHeight="1" x14ac:dyDescent="0.3">
      <c r="B72" s="19" t="s">
        <v>116</v>
      </c>
      <c r="C72" s="20"/>
      <c r="D72" s="433" t="s">
        <v>148</v>
      </c>
      <c r="E72" s="609" t="s">
        <v>275</v>
      </c>
      <c r="F72" s="609"/>
      <c r="G72" s="609"/>
      <c r="H72" s="610"/>
      <c r="I72" s="1"/>
      <c r="J72" s="1"/>
      <c r="K72" s="1"/>
      <c r="L72" s="1"/>
      <c r="M72" s="1"/>
      <c r="N72" s="1"/>
      <c r="O72" s="1"/>
      <c r="P72" s="1"/>
      <c r="Q72" s="1"/>
      <c r="R72" s="1"/>
      <c r="S72" s="1"/>
    </row>
    <row r="73" spans="2:19" ht="53.4" customHeight="1" x14ac:dyDescent="0.3">
      <c r="B73" s="74" t="s">
        <v>375</v>
      </c>
      <c r="C73" s="329"/>
      <c r="D73" s="364"/>
      <c r="E73" s="645" t="s">
        <v>0</v>
      </c>
      <c r="F73" s="645"/>
      <c r="G73" s="645"/>
      <c r="H73" s="646"/>
    </row>
    <row r="74" spans="2:19" s="3" customFormat="1" ht="41.4" customHeight="1" x14ac:dyDescent="0.3">
      <c r="B74" s="19"/>
      <c r="C74" s="276" t="s">
        <v>19</v>
      </c>
      <c r="D74" s="433">
        <f>IF(D73=Lists!$R$2,0.2,0)</f>
        <v>0</v>
      </c>
      <c r="E74" s="609"/>
      <c r="F74" s="609"/>
      <c r="G74" s="609"/>
      <c r="H74" s="610"/>
      <c r="I74" s="1"/>
      <c r="J74" s="1"/>
      <c r="K74" s="1"/>
      <c r="L74" s="1"/>
      <c r="M74" s="1"/>
      <c r="N74" s="1"/>
      <c r="O74" s="1"/>
      <c r="P74" s="1"/>
      <c r="Q74" s="1"/>
      <c r="R74" s="1"/>
      <c r="S74" s="1"/>
    </row>
    <row r="75" spans="2:19" ht="14.4" x14ac:dyDescent="0.3">
      <c r="B75" s="22"/>
      <c r="C75" s="25" t="s">
        <v>20</v>
      </c>
      <c r="D75" s="23">
        <f>D57+D71+D74</f>
        <v>0</v>
      </c>
      <c r="E75" s="23"/>
      <c r="F75" s="23"/>
      <c r="G75" s="23"/>
      <c r="H75" s="24"/>
    </row>
    <row r="76" spans="2:19" s="3" customFormat="1" ht="41.4" customHeight="1" x14ac:dyDescent="0.3">
      <c r="B76" s="19" t="s">
        <v>13</v>
      </c>
      <c r="C76" s="20"/>
      <c r="D76" s="433" t="s">
        <v>148</v>
      </c>
      <c r="E76" s="609" t="s">
        <v>303</v>
      </c>
      <c r="F76" s="609"/>
      <c r="G76" s="609" t="s">
        <v>300</v>
      </c>
      <c r="H76" s="610"/>
      <c r="I76" s="1"/>
      <c r="J76" s="1"/>
      <c r="K76" s="1"/>
      <c r="L76" s="1"/>
      <c r="M76" s="1"/>
      <c r="N76" s="1"/>
      <c r="O76" s="1"/>
      <c r="P76" s="1"/>
      <c r="Q76" s="1"/>
      <c r="R76" s="1"/>
      <c r="S76" s="1"/>
    </row>
    <row r="77" spans="2:19" ht="29.4" customHeight="1" x14ac:dyDescent="0.3">
      <c r="B77" s="264" t="s">
        <v>208</v>
      </c>
      <c r="C77" s="272" t="s">
        <v>261</v>
      </c>
      <c r="D77" s="272"/>
      <c r="E77" s="642" t="s">
        <v>308</v>
      </c>
      <c r="F77" s="643"/>
      <c r="G77" s="643"/>
      <c r="H77" s="644"/>
    </row>
    <row r="78" spans="2:19" ht="37.950000000000003" customHeight="1" x14ac:dyDescent="0.3">
      <c r="B78" s="32" t="s">
        <v>298</v>
      </c>
      <c r="C78" s="27"/>
      <c r="D78" s="440"/>
      <c r="E78" s="632" t="s">
        <v>0</v>
      </c>
      <c r="F78" s="633"/>
      <c r="G78" s="633"/>
      <c r="H78" s="634"/>
    </row>
    <row r="79" spans="2:19" ht="29.4" customHeight="1" x14ac:dyDescent="0.3">
      <c r="B79" s="32" t="s">
        <v>162</v>
      </c>
      <c r="C79" s="27"/>
      <c r="D79" s="440"/>
      <c r="E79" s="632" t="s">
        <v>0</v>
      </c>
      <c r="F79" s="633"/>
      <c r="G79" s="633"/>
      <c r="H79" s="634"/>
    </row>
    <row r="80" spans="2:19" ht="39" customHeight="1" x14ac:dyDescent="0.3">
      <c r="B80" s="266" t="s">
        <v>299</v>
      </c>
      <c r="C80" s="75"/>
      <c r="D80" s="441"/>
      <c r="E80" s="635" t="s">
        <v>0</v>
      </c>
      <c r="F80" s="636"/>
      <c r="G80" s="636"/>
      <c r="H80" s="637"/>
    </row>
    <row r="81" spans="2:19" ht="43.95" customHeight="1" x14ac:dyDescent="0.3">
      <c r="B81" s="264" t="s">
        <v>155</v>
      </c>
      <c r="C81" s="272" t="s">
        <v>262</v>
      </c>
      <c r="D81" s="272"/>
      <c r="E81" s="642" t="s">
        <v>302</v>
      </c>
      <c r="F81" s="643"/>
      <c r="G81" s="643"/>
      <c r="H81" s="644"/>
    </row>
    <row r="82" spans="2:19" ht="36" customHeight="1" x14ac:dyDescent="0.3">
      <c r="B82" s="32" t="s">
        <v>386</v>
      </c>
      <c r="C82" s="27"/>
      <c r="D82" s="440"/>
      <c r="E82" s="632" t="s">
        <v>0</v>
      </c>
      <c r="F82" s="633"/>
      <c r="G82" s="633"/>
      <c r="H82" s="634"/>
    </row>
    <row r="83" spans="2:19" ht="29.4" customHeight="1" x14ac:dyDescent="0.3">
      <c r="B83" s="32" t="s">
        <v>385</v>
      </c>
      <c r="C83" s="27"/>
      <c r="D83" s="440"/>
      <c r="E83" s="632" t="s">
        <v>0</v>
      </c>
      <c r="F83" s="633"/>
      <c r="G83" s="633"/>
      <c r="H83" s="634"/>
    </row>
    <row r="84" spans="2:19" ht="75" customHeight="1" x14ac:dyDescent="0.3">
      <c r="B84" s="77" t="s">
        <v>387</v>
      </c>
      <c r="C84" s="28"/>
      <c r="D84" s="441"/>
      <c r="E84" s="635" t="s">
        <v>0</v>
      </c>
      <c r="F84" s="636"/>
      <c r="G84" s="636"/>
      <c r="H84" s="637"/>
    </row>
    <row r="85" spans="2:19" ht="14.4" x14ac:dyDescent="0.3">
      <c r="B85" s="22"/>
      <c r="C85" s="25" t="s">
        <v>14</v>
      </c>
      <c r="D85" s="23">
        <f>SUM(IF(D78=Lists!$S$2,0.2,0),IF(D79=Lists!$T$2,0.1,0),IF(D80=Lists!$U$2,0.1,0),IF(D82=Lists!$V$2,0.3,0),IF(D83=Lists!$W$2,0.1,0),IF(D84=Lists!$X$3,0.1,IF(D84=Lists!$X$4,0.1,IF(D84=Lists!$X$5,0.15,IF(D84=Lists!$X$6,0.2,IF(D84=Lists!$X$2,0,0))))))</f>
        <v>0</v>
      </c>
      <c r="E85" s="23"/>
      <c r="F85" s="23"/>
      <c r="G85" s="23"/>
      <c r="H85" s="24"/>
    </row>
    <row r="86" spans="2:19" s="3" customFormat="1" ht="40.950000000000003" customHeight="1" x14ac:dyDescent="0.3">
      <c r="B86" s="19" t="s">
        <v>117</v>
      </c>
      <c r="C86" s="294" t="s">
        <v>377</v>
      </c>
      <c r="D86" s="638" t="s">
        <v>149</v>
      </c>
      <c r="E86" s="639"/>
      <c r="F86" s="653"/>
      <c r="G86" s="654"/>
      <c r="H86" s="443"/>
      <c r="I86" s="1"/>
      <c r="J86" s="1"/>
      <c r="K86" s="1"/>
      <c r="L86" s="1"/>
      <c r="M86" s="1"/>
      <c r="N86" s="1"/>
      <c r="O86" s="1"/>
      <c r="P86" s="1"/>
      <c r="Q86" s="1"/>
      <c r="R86" s="1"/>
      <c r="S86" s="1"/>
    </row>
    <row r="87" spans="2:19" ht="59.4" customHeight="1" x14ac:dyDescent="0.3">
      <c r="B87" s="264" t="s">
        <v>156</v>
      </c>
      <c r="C87" s="348">
        <v>2018</v>
      </c>
      <c r="D87" s="26" t="s">
        <v>311</v>
      </c>
      <c r="E87" s="26" t="s">
        <v>310</v>
      </c>
      <c r="F87" s="655" t="s">
        <v>309</v>
      </c>
      <c r="G87" s="655"/>
      <c r="H87" s="444" t="s">
        <v>293</v>
      </c>
    </row>
    <row r="88" spans="2:19" ht="15.6" customHeight="1" x14ac:dyDescent="0.3">
      <c r="B88" s="365" t="s">
        <v>105</v>
      </c>
      <c r="C88" s="366"/>
      <c r="D88" s="367" t="s">
        <v>0</v>
      </c>
      <c r="E88" s="367" t="s">
        <v>0</v>
      </c>
      <c r="F88" s="650" t="s">
        <v>0</v>
      </c>
      <c r="G88" s="650"/>
      <c r="H88" s="445">
        <f t="shared" ref="H88:H118" si="0">IF(ISERROR(D88/E88),0,D88/E88)</f>
        <v>0</v>
      </c>
    </row>
    <row r="89" spans="2:19" ht="14.4" customHeight="1" x14ac:dyDescent="0.3">
      <c r="B89" s="365" t="s">
        <v>108</v>
      </c>
      <c r="C89" s="366"/>
      <c r="D89" s="367" t="s">
        <v>0</v>
      </c>
      <c r="E89" s="367" t="s">
        <v>0</v>
      </c>
      <c r="F89" s="650"/>
      <c r="G89" s="650"/>
      <c r="H89" s="445">
        <f t="shared" si="0"/>
        <v>0</v>
      </c>
    </row>
    <row r="90" spans="2:19" ht="14.4" customHeight="1" x14ac:dyDescent="0.3">
      <c r="B90" s="365" t="s">
        <v>106</v>
      </c>
      <c r="C90" s="366"/>
      <c r="D90" s="367" t="s">
        <v>0</v>
      </c>
      <c r="E90" s="367" t="s">
        <v>0</v>
      </c>
      <c r="F90" s="650"/>
      <c r="G90" s="650"/>
      <c r="H90" s="445">
        <f t="shared" si="0"/>
        <v>0</v>
      </c>
    </row>
    <row r="91" spans="2:19" ht="14.4" customHeight="1" x14ac:dyDescent="0.3">
      <c r="B91" s="368" t="s">
        <v>107</v>
      </c>
      <c r="C91" s="366"/>
      <c r="D91" s="369" t="s">
        <v>0</v>
      </c>
      <c r="E91" s="369" t="s">
        <v>0</v>
      </c>
      <c r="F91" s="650"/>
      <c r="G91" s="650"/>
      <c r="H91" s="445">
        <f t="shared" si="0"/>
        <v>0</v>
      </c>
    </row>
    <row r="92" spans="2:19" ht="14.4" customHeight="1" x14ac:dyDescent="0.3">
      <c r="B92" s="368" t="s">
        <v>109</v>
      </c>
      <c r="C92" s="366"/>
      <c r="D92" s="369" t="s">
        <v>0</v>
      </c>
      <c r="E92" s="369" t="s">
        <v>0</v>
      </c>
      <c r="F92" s="650"/>
      <c r="G92" s="650"/>
      <c r="H92" s="445">
        <f t="shared" si="0"/>
        <v>0</v>
      </c>
    </row>
    <row r="93" spans="2:19" ht="14.4" customHeight="1" x14ac:dyDescent="0.3">
      <c r="B93" s="368" t="s">
        <v>159</v>
      </c>
      <c r="C93" s="366"/>
      <c r="D93" s="369" t="s">
        <v>0</v>
      </c>
      <c r="E93" s="369" t="s">
        <v>0</v>
      </c>
      <c r="F93" s="650"/>
      <c r="G93" s="650"/>
      <c r="H93" s="445">
        <f t="shared" si="0"/>
        <v>0</v>
      </c>
    </row>
    <row r="94" spans="2:19" ht="14.4" customHeight="1" x14ac:dyDescent="0.3">
      <c r="B94" s="368" t="s">
        <v>160</v>
      </c>
      <c r="C94" s="366"/>
      <c r="D94" s="369" t="s">
        <v>0</v>
      </c>
      <c r="E94" s="369" t="s">
        <v>0</v>
      </c>
      <c r="F94" s="650"/>
      <c r="G94" s="650"/>
      <c r="H94" s="445">
        <f t="shared" si="0"/>
        <v>0</v>
      </c>
    </row>
    <row r="95" spans="2:19" ht="14.4" customHeight="1" x14ac:dyDescent="0.3">
      <c r="B95" s="368" t="s">
        <v>161</v>
      </c>
      <c r="C95" s="366"/>
      <c r="D95" s="369" t="s">
        <v>0</v>
      </c>
      <c r="E95" s="369" t="s">
        <v>0</v>
      </c>
      <c r="F95" s="650"/>
      <c r="G95" s="650"/>
      <c r="H95" s="445">
        <f t="shared" si="0"/>
        <v>0</v>
      </c>
    </row>
    <row r="96" spans="2:19" ht="14.4" customHeight="1" x14ac:dyDescent="0.3">
      <c r="B96" s="368">
        <v>9</v>
      </c>
      <c r="C96" s="366"/>
      <c r="D96" s="369" t="s">
        <v>0</v>
      </c>
      <c r="E96" s="369" t="s">
        <v>0</v>
      </c>
      <c r="F96" s="650"/>
      <c r="G96" s="650"/>
      <c r="H96" s="445">
        <f t="shared" si="0"/>
        <v>0</v>
      </c>
    </row>
    <row r="97" spans="2:8" ht="14.4" customHeight="1" x14ac:dyDescent="0.3">
      <c r="B97" s="368">
        <v>10</v>
      </c>
      <c r="C97" s="366"/>
      <c r="D97" s="369" t="s">
        <v>0</v>
      </c>
      <c r="E97" s="369" t="s">
        <v>0</v>
      </c>
      <c r="F97" s="650"/>
      <c r="G97" s="650"/>
      <c r="H97" s="445">
        <f t="shared" si="0"/>
        <v>0</v>
      </c>
    </row>
    <row r="98" spans="2:8" ht="14.4" customHeight="1" x14ac:dyDescent="0.3">
      <c r="B98" s="368">
        <v>11</v>
      </c>
      <c r="C98" s="366"/>
      <c r="D98" s="369" t="s">
        <v>0</v>
      </c>
      <c r="E98" s="369" t="s">
        <v>0</v>
      </c>
      <c r="F98" s="650"/>
      <c r="G98" s="650"/>
      <c r="H98" s="445">
        <f t="shared" si="0"/>
        <v>0</v>
      </c>
    </row>
    <row r="99" spans="2:8" ht="14.4" customHeight="1" x14ac:dyDescent="0.3">
      <c r="B99" s="368">
        <v>12</v>
      </c>
      <c r="C99" s="366"/>
      <c r="D99" s="369" t="s">
        <v>0</v>
      </c>
      <c r="E99" s="369" t="s">
        <v>0</v>
      </c>
      <c r="F99" s="650"/>
      <c r="G99" s="650"/>
      <c r="H99" s="445">
        <f t="shared" si="0"/>
        <v>0</v>
      </c>
    </row>
    <row r="100" spans="2:8" ht="14.4" customHeight="1" x14ac:dyDescent="0.3">
      <c r="B100" s="368">
        <v>13</v>
      </c>
      <c r="C100" s="366"/>
      <c r="D100" s="369" t="s">
        <v>0</v>
      </c>
      <c r="E100" s="369" t="s">
        <v>0</v>
      </c>
      <c r="F100" s="650"/>
      <c r="G100" s="650"/>
      <c r="H100" s="445">
        <f t="shared" si="0"/>
        <v>0</v>
      </c>
    </row>
    <row r="101" spans="2:8" ht="14.4" customHeight="1" x14ac:dyDescent="0.3">
      <c r="B101" s="368">
        <v>14</v>
      </c>
      <c r="C101" s="366"/>
      <c r="D101" s="369" t="s">
        <v>0</v>
      </c>
      <c r="E101" s="369" t="s">
        <v>0</v>
      </c>
      <c r="F101" s="650"/>
      <c r="G101" s="650"/>
      <c r="H101" s="445">
        <f t="shared" si="0"/>
        <v>0</v>
      </c>
    </row>
    <row r="102" spans="2:8" ht="14.4" customHeight="1" x14ac:dyDescent="0.3">
      <c r="B102" s="368">
        <v>15</v>
      </c>
      <c r="C102" s="366"/>
      <c r="D102" s="369" t="s">
        <v>0</v>
      </c>
      <c r="E102" s="369" t="s">
        <v>0</v>
      </c>
      <c r="F102" s="650"/>
      <c r="G102" s="650"/>
      <c r="H102" s="445">
        <f t="shared" si="0"/>
        <v>0</v>
      </c>
    </row>
    <row r="103" spans="2:8" ht="14.4" customHeight="1" x14ac:dyDescent="0.3">
      <c r="B103" s="368">
        <v>16</v>
      </c>
      <c r="C103" s="366"/>
      <c r="D103" s="369" t="s">
        <v>0</v>
      </c>
      <c r="E103" s="369" t="s">
        <v>0</v>
      </c>
      <c r="F103" s="650"/>
      <c r="G103" s="650"/>
      <c r="H103" s="445">
        <f t="shared" si="0"/>
        <v>0</v>
      </c>
    </row>
    <row r="104" spans="2:8" ht="14.4" customHeight="1" x14ac:dyDescent="0.3">
      <c r="B104" s="368">
        <v>17</v>
      </c>
      <c r="C104" s="366"/>
      <c r="D104" s="369" t="s">
        <v>0</v>
      </c>
      <c r="E104" s="369" t="s">
        <v>0</v>
      </c>
      <c r="F104" s="650"/>
      <c r="G104" s="650"/>
      <c r="H104" s="445">
        <f t="shared" si="0"/>
        <v>0</v>
      </c>
    </row>
    <row r="105" spans="2:8" ht="14.4" customHeight="1" x14ac:dyDescent="0.3">
      <c r="B105" s="368">
        <v>18</v>
      </c>
      <c r="C105" s="366"/>
      <c r="D105" s="369" t="s">
        <v>0</v>
      </c>
      <c r="E105" s="369" t="s">
        <v>0</v>
      </c>
      <c r="F105" s="650"/>
      <c r="G105" s="650"/>
      <c r="H105" s="445">
        <f t="shared" si="0"/>
        <v>0</v>
      </c>
    </row>
    <row r="106" spans="2:8" ht="14.4" customHeight="1" x14ac:dyDescent="0.3">
      <c r="B106" s="368">
        <v>19</v>
      </c>
      <c r="C106" s="366"/>
      <c r="D106" s="369" t="s">
        <v>0</v>
      </c>
      <c r="E106" s="369" t="s">
        <v>0</v>
      </c>
      <c r="F106" s="650"/>
      <c r="G106" s="650"/>
      <c r="H106" s="445">
        <f t="shared" si="0"/>
        <v>0</v>
      </c>
    </row>
    <row r="107" spans="2:8" ht="14.4" customHeight="1" x14ac:dyDescent="0.3">
      <c r="B107" s="368">
        <v>20</v>
      </c>
      <c r="C107" s="366"/>
      <c r="D107" s="369" t="s">
        <v>0</v>
      </c>
      <c r="E107" s="369" t="s">
        <v>0</v>
      </c>
      <c r="F107" s="650"/>
      <c r="G107" s="650"/>
      <c r="H107" s="445">
        <f t="shared" si="0"/>
        <v>0</v>
      </c>
    </row>
    <row r="108" spans="2:8" ht="14.4" customHeight="1" x14ac:dyDescent="0.3">
      <c r="B108" s="368">
        <v>21</v>
      </c>
      <c r="C108" s="366"/>
      <c r="D108" s="369" t="s">
        <v>0</v>
      </c>
      <c r="E108" s="369" t="s">
        <v>0</v>
      </c>
      <c r="F108" s="650"/>
      <c r="G108" s="650"/>
      <c r="H108" s="445">
        <f t="shared" si="0"/>
        <v>0</v>
      </c>
    </row>
    <row r="109" spans="2:8" ht="14.4" customHeight="1" x14ac:dyDescent="0.3">
      <c r="B109" s="368">
        <v>22</v>
      </c>
      <c r="C109" s="366"/>
      <c r="D109" s="369" t="s">
        <v>0</v>
      </c>
      <c r="E109" s="369" t="s">
        <v>0</v>
      </c>
      <c r="F109" s="650"/>
      <c r="G109" s="650"/>
      <c r="H109" s="445">
        <f t="shared" si="0"/>
        <v>0</v>
      </c>
    </row>
    <row r="110" spans="2:8" ht="14.4" customHeight="1" x14ac:dyDescent="0.3">
      <c r="B110" s="368">
        <v>23</v>
      </c>
      <c r="C110" s="366"/>
      <c r="D110" s="369" t="s">
        <v>0</v>
      </c>
      <c r="E110" s="369" t="s">
        <v>0</v>
      </c>
      <c r="F110" s="650"/>
      <c r="G110" s="650"/>
      <c r="H110" s="445">
        <f t="shared" si="0"/>
        <v>0</v>
      </c>
    </row>
    <row r="111" spans="2:8" ht="14.4" customHeight="1" x14ac:dyDescent="0.3">
      <c r="B111" s="368">
        <v>24</v>
      </c>
      <c r="C111" s="366"/>
      <c r="D111" s="369" t="s">
        <v>0</v>
      </c>
      <c r="E111" s="369" t="s">
        <v>0</v>
      </c>
      <c r="F111" s="650"/>
      <c r="G111" s="650"/>
      <c r="H111" s="445">
        <f t="shared" si="0"/>
        <v>0</v>
      </c>
    </row>
    <row r="112" spans="2:8" ht="14.4" customHeight="1" x14ac:dyDescent="0.3">
      <c r="B112" s="368">
        <v>25</v>
      </c>
      <c r="C112" s="366"/>
      <c r="D112" s="369" t="s">
        <v>0</v>
      </c>
      <c r="E112" s="369" t="s">
        <v>0</v>
      </c>
      <c r="F112" s="650"/>
      <c r="G112" s="650"/>
      <c r="H112" s="445">
        <f t="shared" si="0"/>
        <v>0</v>
      </c>
    </row>
    <row r="113" spans="2:8" ht="14.4" customHeight="1" x14ac:dyDescent="0.3">
      <c r="B113" s="368">
        <v>26</v>
      </c>
      <c r="C113" s="366"/>
      <c r="D113" s="369" t="s">
        <v>0</v>
      </c>
      <c r="E113" s="369" t="s">
        <v>0</v>
      </c>
      <c r="F113" s="650"/>
      <c r="G113" s="650"/>
      <c r="H113" s="445">
        <f t="shared" si="0"/>
        <v>0</v>
      </c>
    </row>
    <row r="114" spans="2:8" ht="14.4" customHeight="1" x14ac:dyDescent="0.3">
      <c r="B114" s="368">
        <v>27</v>
      </c>
      <c r="C114" s="366"/>
      <c r="D114" s="369" t="s">
        <v>0</v>
      </c>
      <c r="E114" s="369" t="s">
        <v>0</v>
      </c>
      <c r="F114" s="650"/>
      <c r="G114" s="650"/>
      <c r="H114" s="445">
        <f t="shared" si="0"/>
        <v>0</v>
      </c>
    </row>
    <row r="115" spans="2:8" ht="14.4" customHeight="1" x14ac:dyDescent="0.3">
      <c r="B115" s="368">
        <v>28</v>
      </c>
      <c r="C115" s="366"/>
      <c r="D115" s="369" t="s">
        <v>0</v>
      </c>
      <c r="E115" s="369" t="s">
        <v>0</v>
      </c>
      <c r="F115" s="650"/>
      <c r="G115" s="650"/>
      <c r="H115" s="445">
        <f t="shared" si="0"/>
        <v>0</v>
      </c>
    </row>
    <row r="116" spans="2:8" ht="14.4" customHeight="1" x14ac:dyDescent="0.3">
      <c r="B116" s="368">
        <v>29</v>
      </c>
      <c r="C116" s="366"/>
      <c r="D116" s="369" t="s">
        <v>0</v>
      </c>
      <c r="E116" s="369" t="s">
        <v>0</v>
      </c>
      <c r="F116" s="650"/>
      <c r="G116" s="650"/>
      <c r="H116" s="445">
        <f t="shared" si="0"/>
        <v>0</v>
      </c>
    </row>
    <row r="117" spans="2:8" ht="14.4" customHeight="1" x14ac:dyDescent="0.3">
      <c r="B117" s="370">
        <v>30</v>
      </c>
      <c r="C117" s="371"/>
      <c r="D117" s="372" t="s">
        <v>0</v>
      </c>
      <c r="E117" s="372" t="s">
        <v>0</v>
      </c>
      <c r="F117" s="650"/>
      <c r="G117" s="650"/>
      <c r="H117" s="445">
        <f t="shared" si="0"/>
        <v>0</v>
      </c>
    </row>
    <row r="118" spans="2:8" ht="42.6" customHeight="1" x14ac:dyDescent="0.3">
      <c r="B118" s="259" t="s">
        <v>392</v>
      </c>
      <c r="C118" s="260"/>
      <c r="D118" s="261">
        <f>SUM(D88:D117)</f>
        <v>0</v>
      </c>
      <c r="E118" s="439">
        <f>SUM(E88:E117)</f>
        <v>0</v>
      </c>
      <c r="F118" s="651"/>
      <c r="G118" s="652"/>
      <c r="H118" s="446">
        <f t="shared" si="0"/>
        <v>0</v>
      </c>
    </row>
    <row r="119" spans="2:8" ht="44.4" customHeight="1" x14ac:dyDescent="0.3">
      <c r="B119" s="405" t="s">
        <v>403</v>
      </c>
      <c r="C119" s="258"/>
      <c r="D119" s="261" t="str">
        <f>'SB2 Overview States Provinces'!D9</f>
        <v>…</v>
      </c>
      <c r="E119" s="659"/>
      <c r="F119" s="660"/>
      <c r="G119" s="660"/>
      <c r="H119" s="661"/>
    </row>
    <row r="120" spans="2:8" ht="15" thickBot="1" x14ac:dyDescent="0.35">
      <c r="B120" s="249"/>
      <c r="C120" s="250" t="s">
        <v>158</v>
      </c>
      <c r="D120" s="256">
        <f>IF(ISERROR(D118/D119),0,D118/D119)</f>
        <v>0</v>
      </c>
      <c r="E120" s="251"/>
      <c r="F120" s="251"/>
      <c r="G120" s="251"/>
      <c r="H120" s="252"/>
    </row>
    <row r="121" spans="2:8" ht="21.6" customHeight="1" thickBot="1" x14ac:dyDescent="0.35">
      <c r="B121" s="253"/>
      <c r="C121" s="253"/>
      <c r="D121" s="253"/>
      <c r="E121" s="16"/>
      <c r="F121" s="16"/>
      <c r="G121" s="16"/>
    </row>
    <row r="122" spans="2:8" ht="43.2" customHeight="1" thickBot="1" x14ac:dyDescent="0.35">
      <c r="B122" s="254" t="s">
        <v>120</v>
      </c>
      <c r="C122" s="255"/>
      <c r="D122" s="257">
        <f>D8*(D25+D32+D75+D85+D120)</f>
        <v>0</v>
      </c>
      <c r="E122" s="656"/>
      <c r="F122" s="657"/>
      <c r="G122" s="657"/>
      <c r="H122" s="658"/>
    </row>
  </sheetData>
  <sheetProtection algorithmName="SHA-512" hashValue="cHt6nMbwjE3VTWaeDWh9XJbxNHqPK2GmkICnvSfIZrKutl9C7KFaxO3OQZ//EvzHXfbIMvFVvVAsxFop4eollg==" saltValue="v0lb5t2bUGANyMDFkYpUDQ==" spinCount="100000" sheet="1" formatColumns="0" formatRows="0"/>
  <mergeCells count="75">
    <mergeCell ref="E58:H58"/>
    <mergeCell ref="E122:H122"/>
    <mergeCell ref="E5:H5"/>
    <mergeCell ref="E9:H9"/>
    <mergeCell ref="E26:H26"/>
    <mergeCell ref="E33:H33"/>
    <mergeCell ref="F34:G34"/>
    <mergeCell ref="G59:H59"/>
    <mergeCell ref="E71:H71"/>
    <mergeCell ref="E76:H76"/>
    <mergeCell ref="E83:H83"/>
    <mergeCell ref="E84:H84"/>
    <mergeCell ref="D86:E86"/>
    <mergeCell ref="E119:H119"/>
    <mergeCell ref="E80:H80"/>
    <mergeCell ref="E81:H81"/>
    <mergeCell ref="E82:H82"/>
    <mergeCell ref="F86:G86"/>
    <mergeCell ref="F87:G87"/>
    <mergeCell ref="F88:G117"/>
    <mergeCell ref="F118:G118"/>
    <mergeCell ref="E79:H79"/>
    <mergeCell ref="E69:F69"/>
    <mergeCell ref="G69:H69"/>
    <mergeCell ref="G62:H62"/>
    <mergeCell ref="G63:H63"/>
    <mergeCell ref="G64:H64"/>
    <mergeCell ref="G65:H65"/>
    <mergeCell ref="G66:H66"/>
    <mergeCell ref="E70:F70"/>
    <mergeCell ref="G70:H70"/>
    <mergeCell ref="E72:H72"/>
    <mergeCell ref="E73:H73"/>
    <mergeCell ref="E74:H74"/>
    <mergeCell ref="E77:H77"/>
    <mergeCell ref="E78:H78"/>
    <mergeCell ref="B61:B69"/>
    <mergeCell ref="G60:H60"/>
    <mergeCell ref="G61:H61"/>
    <mergeCell ref="E60:F60"/>
    <mergeCell ref="E66:F66"/>
    <mergeCell ref="E67:F67"/>
    <mergeCell ref="E61:F61"/>
    <mergeCell ref="E62:F62"/>
    <mergeCell ref="E63:F63"/>
    <mergeCell ref="E64:F64"/>
    <mergeCell ref="E65:F65"/>
    <mergeCell ref="G67:H67"/>
    <mergeCell ref="E68:F68"/>
    <mergeCell ref="G68:H68"/>
    <mergeCell ref="E19:H19"/>
    <mergeCell ref="E20:H20"/>
    <mergeCell ref="E21:H21"/>
    <mergeCell ref="B37:B54"/>
    <mergeCell ref="B55:B56"/>
    <mergeCell ref="E28:H28"/>
    <mergeCell ref="E29:H29"/>
    <mergeCell ref="E30:H30"/>
    <mergeCell ref="E31:H31"/>
    <mergeCell ref="E6:H6"/>
    <mergeCell ref="E7:H7"/>
    <mergeCell ref="E10:H10"/>
    <mergeCell ref="E11:H11"/>
    <mergeCell ref="E59:F59"/>
    <mergeCell ref="E12:H12"/>
    <mergeCell ref="E13:H13"/>
    <mergeCell ref="E14:H14"/>
    <mergeCell ref="E15:H15"/>
    <mergeCell ref="E16:H16"/>
    <mergeCell ref="E22:H22"/>
    <mergeCell ref="E23:H23"/>
    <mergeCell ref="E24:H24"/>
    <mergeCell ref="E27:H27"/>
    <mergeCell ref="E17:H17"/>
    <mergeCell ref="E18:H18"/>
  </mergeCells>
  <conditionalFormatting sqref="C119">
    <cfRule type="duplicateValues" dxfId="251" priority="49"/>
  </conditionalFormatting>
  <conditionalFormatting sqref="D7">
    <cfRule type="containsText" dxfId="250" priority="27" operator="containsText" text="N">
      <formula>NOT(ISERROR(SEARCH("N",D7)))</formula>
    </cfRule>
  </conditionalFormatting>
  <conditionalFormatting sqref="D7">
    <cfRule type="containsText" dxfId="249" priority="28" operator="containsText" text="Y">
      <formula>NOT(ISERROR(SEARCH("Y",D7)))</formula>
    </cfRule>
  </conditionalFormatting>
  <conditionalFormatting sqref="D27:D31">
    <cfRule type="containsText" dxfId="248" priority="10" operator="containsText" text="Y">
      <formula>NOT(ISERROR(SEARCH("Y",D27)))</formula>
    </cfRule>
  </conditionalFormatting>
  <conditionalFormatting sqref="D23 D17 D28:D31">
    <cfRule type="containsText" dxfId="247" priority="11" operator="containsText" text="SOME">
      <formula>NOT(ISERROR(SEARCH("SOME",D17)))</formula>
    </cfRule>
  </conditionalFormatting>
  <conditionalFormatting sqref="D12">
    <cfRule type="containsText" dxfId="246" priority="9" operator="containsText" text="YES">
      <formula>NOT(ISERROR(SEARCH("YES",D12)))</formula>
    </cfRule>
  </conditionalFormatting>
  <conditionalFormatting sqref="D73">
    <cfRule type="containsText" dxfId="245" priority="8" operator="containsText" text="YES">
      <formula>NOT(ISERROR(SEARCH("YES",D73)))</formula>
    </cfRule>
  </conditionalFormatting>
  <conditionalFormatting sqref="D13">
    <cfRule type="containsText" dxfId="244" priority="7" operator="containsText" text="YES">
      <formula>NOT(ISERROR(SEARCH("YES",D13)))</formula>
    </cfRule>
  </conditionalFormatting>
  <conditionalFormatting sqref="D15:D16">
    <cfRule type="containsText" dxfId="243" priority="6" operator="containsText" text="YES">
      <formula>NOT(ISERROR(SEARCH("YES",D15)))</formula>
    </cfRule>
  </conditionalFormatting>
  <conditionalFormatting sqref="D18:D20">
    <cfRule type="containsText" dxfId="242" priority="5" operator="containsText" text="YES">
      <formula>NOT(ISERROR(SEARCH("YES",D18)))</formula>
    </cfRule>
  </conditionalFormatting>
  <conditionalFormatting sqref="D78">
    <cfRule type="containsText" dxfId="241" priority="4" operator="containsText" text="YES">
      <formula>NOT(ISERROR(SEARCH("YES",D78)))</formula>
    </cfRule>
  </conditionalFormatting>
  <conditionalFormatting sqref="D79:D80">
    <cfRule type="containsText" dxfId="240" priority="3" operator="containsText" text="YES">
      <formula>NOT(ISERROR(SEARCH("YES",D79)))</formula>
    </cfRule>
  </conditionalFormatting>
  <conditionalFormatting sqref="D82:D83">
    <cfRule type="containsText" dxfId="239" priority="2" operator="containsText" text="YES">
      <formula>NOT(ISERROR(SEARCH("YES",D82)))</formula>
    </cfRule>
  </conditionalFormatting>
  <conditionalFormatting sqref="D84">
    <cfRule type="containsText" dxfId="238" priority="1" operator="containsText" text="Monitoring via">
      <formula>NOT(ISERROR(SEARCH("Monitoring via",D84)))</formula>
    </cfRule>
  </conditionalFormatting>
  <dataValidations count="1">
    <dataValidation allowBlank="1" showInputMessage="1" showErrorMessage="1" promptTitle="Please enter other consideration" sqref="D70" xr:uid="{9A2EF94D-74AB-46CA-9525-0CC131F39D61}"/>
  </dataValidations>
  <hyperlinks>
    <hyperlink ref="E1" location="'CONTACT DETAILS'!A1" display="'CONTACT DETAILS'!A1" xr:uid="{7ED451CB-9D61-4647-AF0A-3933407AB518}"/>
    <hyperlink ref="B1" location="'MAIN PAGE'!A1" display="'MAIN PAGE'!A1" xr:uid="{E5EB0D01-ACE9-4D8E-80B1-1585DDDD7F5C}"/>
    <hyperlink ref="D1" location="'SB2 Overview States Provinces'!A1" display="'SB2 Overview States Provinces'!A1" xr:uid="{5949992D-9C95-43F2-92DE-CA57C025F5B3}"/>
  </hyperlink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0">
        <x14:dataValidation type="list" allowBlank="1" showInputMessage="1" showErrorMessage="1" error="Please select answer from drop-down list, or input answer in CAPITAL LETTERS" prompt="Please select an answer from the drop-down list" xr:uid="{FCDE5FD8-96D3-45FA-AFF2-24A0BCC5FE6F}">
          <x14:formula1>
            <xm:f>Lists!$R$2:$R$3</xm:f>
          </x14:formula1>
          <xm:sqref>D73</xm:sqref>
        </x14:dataValidation>
        <x14:dataValidation type="list" allowBlank="1" showInputMessage="1" showErrorMessage="1" promptTitle="For example:" xr:uid="{A846EAE7-0F94-4BB3-BF4B-A259BCD33B73}">
          <x14:formula1>
            <xm:f>Lists!$Y$2:$Y$8</xm:f>
          </x14:formula1>
          <xm:sqref>F37:F56</xm:sqref>
        </x14:dataValidation>
        <x14:dataValidation type="list" allowBlank="1" showInputMessage="1" showErrorMessage="1" error="Please select answer from the drop-down list, or input answer in CAPITAL LETTERS" prompt="Please select the most relevant answer from the drop-down list" xr:uid="{77286693-0236-439D-A8A1-D94EAB8CF824}">
          <x14:formula1>
            <xm:f>Lists!$D$2:$D$4</xm:f>
          </x14:formula1>
          <xm:sqref>D13</xm:sqref>
        </x14:dataValidation>
        <x14:dataValidation type="list" allowBlank="1" showInputMessage="1" showErrorMessage="1" xr:uid="{69D8CA35-1551-4A32-8440-78E0F78F3EE1}">
          <x14:formula1>
            <xm:f>Lists!$F$2:$F$4</xm:f>
          </x14:formula1>
          <xm:sqref>D16</xm:sqref>
        </x14:dataValidation>
        <x14:dataValidation type="list" allowBlank="1" showInputMessage="1" showErrorMessage="1" xr:uid="{E6276892-313A-47D8-A71F-A73EB11A2109}">
          <x14:formula1>
            <xm:f>Lists!$G$2:$G$4</xm:f>
          </x14:formula1>
          <xm:sqref>D18</xm:sqref>
        </x14:dataValidation>
        <x14:dataValidation type="list" allowBlank="1" showInputMessage="1" showErrorMessage="1" xr:uid="{92365662-35CF-434A-B8D3-2C2005ABCC80}">
          <x14:formula1>
            <xm:f>Lists!$H$2:$H$4</xm:f>
          </x14:formula1>
          <xm:sqref>D19</xm:sqref>
        </x14:dataValidation>
        <x14:dataValidation type="list" allowBlank="1" showInputMessage="1" showErrorMessage="1" xr:uid="{7D2C349D-C3DA-49C3-83CE-DE5AEBF7535B}">
          <x14:formula1>
            <xm:f>Lists!$I$2:$I$4</xm:f>
          </x14:formula1>
          <xm:sqref>D20</xm:sqref>
        </x14:dataValidation>
        <x14:dataValidation type="list" allowBlank="1" showInputMessage="1" showErrorMessage="1" xr:uid="{C4D8F386-11DB-4F1B-927D-89D049C13FD0}">
          <x14:formula1>
            <xm:f>Lists!$E$2:$E$4</xm:f>
          </x14:formula1>
          <xm:sqref>D15</xm:sqref>
        </x14:dataValidation>
        <x14:dataValidation type="list" allowBlank="1" showInputMessage="1" showErrorMessage="1" error="Please select answer from drop-down list, or input answer in CAPITAL LETTERS" promptTitle="Please answer YES/NO" prompt="Select an answer from the drop-down list" xr:uid="{F40F047E-E2D7-4617-AF6F-3FF2735F0427}">
          <x14:formula1>
            <xm:f>Lists!$L$2:$L$4</xm:f>
          </x14:formula1>
          <xm:sqref>D27:D31</xm:sqref>
        </x14:dataValidation>
        <x14:dataValidation type="list" allowBlank="1" showInputMessage="1" showErrorMessage="1" error="Please select answer from drop-down list, or input answer in CAPITAL LETTERS" promptTitle="Please answer YES / NO" prompt="A SPP action plan/policy, and/or SPP regulatory requirements have been adopted and approved" xr:uid="{AA8A6645-1E4F-44DC-85E9-B2798788F402}">
          <x14:formula1>
            <xm:f>Lists!$A$2:$A$4</xm:f>
          </x14:formula1>
          <xm:sqref>D7</xm:sqref>
        </x14:dataValidation>
        <x14:dataValidation type="list" allowBlank="1" showInputMessage="1" showErrorMessage="1" xr:uid="{6A905AEC-4731-4366-8736-6EB3CB699AE7}">
          <x14:formula1>
            <xm:f>Lists!$K$2:$K$4</xm:f>
          </x14:formula1>
          <xm:sqref>D23</xm:sqref>
        </x14:dataValidation>
        <x14:dataValidation type="list" allowBlank="1" showInputMessage="1" showErrorMessage="1" error="Please only choose option from the drop-down list, or input in CAPITAL LETTERS" promptTitle="Please click on the cell" prompt="to select a relevant category from the drop-down list (accessible from the small arrow to the right)" xr:uid="{CACEA314-05E7-40EB-8A99-4FECC190F2FB}">
          <x14:formula1>
            <xm:f>Lists!$O$2:$O$25</xm:f>
          </x14:formula1>
          <xm:sqref>D37:D54</xm:sqref>
        </x14:dataValidation>
        <x14:dataValidation type="list" allowBlank="1" showInputMessage="1" showErrorMessage="1" errorTitle="Error" error="Please select a consideration from the drop-down list by clicking on the small arrow" promptTitle="Please click on the cell" prompt="and select a consideration from the drop-down list by clicking on the small arrow to the right" xr:uid="{F8DA7738-97D9-46AA-BEF9-9AE547E6A01D}">
          <x14:formula1>
            <xm:f>Lists!$Q$2:$Q$12</xm:f>
          </x14:formula1>
          <xm:sqref>D61:D69</xm:sqref>
        </x14:dataValidation>
        <x14:dataValidation type="list" allowBlank="1" showInputMessage="1" showErrorMessage="1" error="Please select answer from the drop-down list" promptTitle="When defining requirements:" xr:uid="{AF5A191F-3EBC-4328-9913-970E84E05C25}">
          <x14:formula1>
            <xm:f>Lists!$C$2:$C$6</xm:f>
          </x14:formula1>
          <xm:sqref>D12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48B933D6-C7CC-477F-AC4C-597BD8377E73}">
          <x14:formula1>
            <xm:f>Lists!$V$2:$V$4</xm:f>
          </x14:formula1>
          <xm:sqref>D82</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2BD60F49-174E-44B7-979F-CD649043E1B2}">
          <x14:formula1>
            <xm:f>Lists!$S$2:$S$4</xm:f>
          </x14:formula1>
          <xm:sqref>D78</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FF9B02CB-719A-4898-B33B-DE1689837E44}">
          <x14:formula1>
            <xm:f>Lists!$T$2:$T$4</xm:f>
          </x14:formula1>
          <xm:sqref>D79</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FF78F39E-6368-4AEA-BB96-30092B146D29}">
          <x14:formula1>
            <xm:f>Lists!$U$2:$U$4</xm:f>
          </x14:formula1>
          <xm:sqref>D80</xm:sqref>
        </x14:dataValidation>
        <x14:dataValidation type="list" allowBlank="1" showInputMessage="1" showErrorMessage="1" error="Please only choose option from the drop-down list, or input in CAPITAL LETTERS" promptTitle="Please click on the cell" prompt="to select a relevant answer from the drop-down list" xr:uid="{041C5236-E659-4254-B2C6-A623D39172FD}">
          <x14:formula1>
            <xm:f>Lists!$W$2:$W$4</xm:f>
          </x14:formula1>
          <xm:sqref>D83</xm:sqref>
        </x14:dataValidation>
        <x14:dataValidation type="list" allowBlank="1" showInputMessage="1" showErrorMessage="1" promptTitle="Please choose relevant option" xr:uid="{8566178C-B51F-42D8-A8F2-99B7A24479C3}">
          <x14:formula1>
            <xm:f>Lists!$X$2:$X$7</xm:f>
          </x14:formula1>
          <xm:sqref>D84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Lists</vt:lpstr>
      <vt:lpstr>MAIN PAGE</vt:lpstr>
      <vt:lpstr>CONTACT DETAILS</vt:lpstr>
      <vt:lpstr>SB1 Fed. National Gov</vt:lpstr>
      <vt:lpstr>SB2 Overview States Provinces</vt:lpstr>
      <vt:lpstr>SB3 Overview of cities</vt:lpstr>
      <vt:lpstr>SB2.A</vt:lpstr>
      <vt:lpstr>SB2.B</vt:lpstr>
      <vt:lpstr>SB2.C</vt:lpstr>
      <vt:lpstr>SB2.D</vt:lpstr>
      <vt:lpstr>SB2.E</vt:lpstr>
      <vt:lpstr>SB2.F</vt:lpstr>
      <vt:lpstr>SB2.G</vt:lpstr>
      <vt:lpstr>SB2.H</vt:lpstr>
      <vt:lpstr>SB2.I</vt:lpstr>
      <vt:lpstr>SB2.J</vt:lpstr>
      <vt:lpstr>SB3 City A</vt:lpstr>
      <vt:lpstr>SB3 City B</vt:lpstr>
      <vt:lpstr>SB3 City C</vt:lpstr>
      <vt:lpstr>SB3 City D</vt:lpstr>
      <vt:lpstr>SB3 City E</vt:lpstr>
      <vt:lpstr>SB3 City F</vt:lpstr>
      <vt:lpstr>SB3 City G</vt:lpstr>
      <vt:lpstr>SB3 City H</vt:lpstr>
      <vt:lpstr>SB3 City I</vt:lpstr>
      <vt:lpstr>SB3 City 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LOUEYRAUD</dc:creator>
  <cp:lastModifiedBy>Sophie Loueyraud</cp:lastModifiedBy>
  <cp:lastPrinted>2019-06-06T12:54:56Z</cp:lastPrinted>
  <dcterms:created xsi:type="dcterms:W3CDTF">2019-06-05T12:36:54Z</dcterms:created>
  <dcterms:modified xsi:type="dcterms:W3CDTF">2021-03-12T18:06:54Z</dcterms:modified>
</cp:coreProperties>
</file>